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X:\contracts\2019\19-0201 Bulk Fuel E-10 Gasoline, E-85, Diesel, Bio-diesel and\"/>
    </mc:Choice>
  </mc:AlternateContent>
  <xr:revisionPtr revIDLastSave="0" documentId="8_{7CD631DC-63B5-4C2A-AB8E-8C2FEE8136CA}" xr6:coauthVersionLast="36" xr6:coauthVersionMax="36" xr10:uidLastSave="{00000000-0000-0000-0000-000000000000}"/>
  <bookViews>
    <workbookView xWindow="0" yWindow="0" windowWidth="11496" windowHeight="1536" xr2:uid="{00000000-000D-0000-FFFF-FFFF00000000}"/>
  </bookViews>
  <sheets>
    <sheet name="19-0201 Bulk Fuel Exhibit 2" sheetId="1" r:id="rId1"/>
  </sheets>
  <definedNames>
    <definedName name="OLE_LINK1" localSheetId="0">'19-0201 Bulk Fuel Exhibit 2'!$A$385</definedName>
    <definedName name="_xlnm.Print_Area" localSheetId="0">'19-0201 Bulk Fuel Exhibit 2'!$A$2:$G$403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29" i="1" l="1"/>
  <c r="G229" i="1" s="1"/>
  <c r="F157" i="1"/>
  <c r="G157" i="1" s="1"/>
  <c r="F290" i="1" l="1"/>
  <c r="F100" i="1" l="1"/>
  <c r="G100" i="1" s="1"/>
  <c r="F101" i="1"/>
  <c r="G101" i="1" s="1"/>
  <c r="F102" i="1"/>
  <c r="G102" i="1" s="1"/>
  <c r="F103" i="1"/>
  <c r="G103" i="1" s="1"/>
  <c r="D104" i="1"/>
  <c r="F104" i="1" s="1"/>
  <c r="G104" i="1" s="1"/>
  <c r="F378" i="1"/>
  <c r="G378" i="1" s="1"/>
  <c r="F379" i="1"/>
  <c r="G379" i="1" s="1"/>
  <c r="F380" i="1"/>
  <c r="G380" i="1" s="1"/>
  <c r="F381" i="1"/>
  <c r="G381" i="1" s="1"/>
  <c r="D382" i="1"/>
  <c r="F382" i="1" s="1"/>
  <c r="G382" i="1" s="1"/>
  <c r="F354" i="1"/>
  <c r="F355" i="1"/>
  <c r="G355" i="1" s="1"/>
  <c r="F356" i="1"/>
  <c r="G356" i="1" s="1"/>
  <c r="F357" i="1"/>
  <c r="G357" i="1" s="1"/>
  <c r="D358" i="1"/>
  <c r="F358" i="1" s="1"/>
  <c r="G358" i="1" s="1"/>
  <c r="F330" i="1"/>
  <c r="F331" i="1"/>
  <c r="G331" i="1" s="1"/>
  <c r="F332" i="1"/>
  <c r="G332" i="1" s="1"/>
  <c r="F333" i="1"/>
  <c r="G333" i="1" s="1"/>
  <c r="D334" i="1"/>
  <c r="F334" i="1" s="1"/>
  <c r="G334" i="1" s="1"/>
  <c r="F306" i="1"/>
  <c r="G306" i="1" s="1"/>
  <c r="F307" i="1"/>
  <c r="G307" i="1" s="1"/>
  <c r="F308" i="1"/>
  <c r="G308" i="1" s="1"/>
  <c r="F309" i="1"/>
  <c r="G309" i="1" s="1"/>
  <c r="D310" i="1"/>
  <c r="F310" i="1" s="1"/>
  <c r="G310" i="1" s="1"/>
  <c r="G290" i="1"/>
  <c r="F291" i="1"/>
  <c r="G291" i="1" s="1"/>
  <c r="F292" i="1"/>
  <c r="G292" i="1" s="1"/>
  <c r="F293" i="1"/>
  <c r="G293" i="1" s="1"/>
  <c r="D294" i="1"/>
  <c r="F294" i="1" s="1"/>
  <c r="G294" i="1" s="1"/>
  <c r="F266" i="1"/>
  <c r="G266" i="1" s="1"/>
  <c r="F267" i="1"/>
  <c r="G267" i="1" s="1"/>
  <c r="F268" i="1"/>
  <c r="G268" i="1" s="1"/>
  <c r="F269" i="1"/>
  <c r="G269" i="1" s="1"/>
  <c r="D270" i="1"/>
  <c r="F270" i="1" s="1"/>
  <c r="G270" i="1" s="1"/>
  <c r="F250" i="1"/>
  <c r="F251" i="1"/>
  <c r="G251" i="1" s="1"/>
  <c r="F252" i="1"/>
  <c r="G252" i="1" s="1"/>
  <c r="F253" i="1"/>
  <c r="G253" i="1" s="1"/>
  <c r="D254" i="1"/>
  <c r="F254" i="1" s="1"/>
  <c r="G254" i="1" s="1"/>
  <c r="F221" i="1"/>
  <c r="G221" i="1" s="1"/>
  <c r="F222" i="1"/>
  <c r="G222" i="1" s="1"/>
  <c r="F223" i="1"/>
  <c r="G223" i="1" s="1"/>
  <c r="F224" i="1"/>
  <c r="G224" i="1" s="1"/>
  <c r="D225" i="1"/>
  <c r="F225" i="1" s="1"/>
  <c r="G225" i="1" s="1"/>
  <c r="F200" i="1"/>
  <c r="G200" i="1" s="1"/>
  <c r="F201" i="1"/>
  <c r="G201" i="1" s="1"/>
  <c r="F202" i="1"/>
  <c r="G202" i="1" s="1"/>
  <c r="F203" i="1"/>
  <c r="G203" i="1" s="1"/>
  <c r="D204" i="1"/>
  <c r="F204" i="1" s="1"/>
  <c r="G204" i="1" s="1"/>
  <c r="F178" i="1"/>
  <c r="G178" i="1" s="1"/>
  <c r="F179" i="1"/>
  <c r="G179" i="1" s="1"/>
  <c r="F180" i="1"/>
  <c r="G180" i="1" s="1"/>
  <c r="F181" i="1"/>
  <c r="G181" i="1" s="1"/>
  <c r="D182" i="1"/>
  <c r="F182" i="1" s="1"/>
  <c r="G182" i="1" s="1"/>
  <c r="F148" i="1"/>
  <c r="G148" i="1" s="1"/>
  <c r="F149" i="1"/>
  <c r="G149" i="1" s="1"/>
  <c r="F150" i="1"/>
  <c r="G150" i="1" s="1"/>
  <c r="F151" i="1"/>
  <c r="G151" i="1" s="1"/>
  <c r="D152" i="1"/>
  <c r="F152" i="1" s="1"/>
  <c r="G152" i="1" s="1"/>
  <c r="F125" i="1"/>
  <c r="G125" i="1" s="1"/>
  <c r="F126" i="1"/>
  <c r="G126" i="1" s="1"/>
  <c r="F127" i="1"/>
  <c r="G127" i="1" s="1"/>
  <c r="F128" i="1"/>
  <c r="G128" i="1" s="1"/>
  <c r="D129" i="1"/>
  <c r="F129" i="1" s="1"/>
  <c r="G129" i="1" s="1"/>
  <c r="F108" i="1"/>
  <c r="F109" i="1"/>
  <c r="G109" i="1" s="1"/>
  <c r="F110" i="1"/>
  <c r="G110" i="1" s="1"/>
  <c r="F111" i="1"/>
  <c r="G111" i="1" s="1"/>
  <c r="D112" i="1"/>
  <c r="F112" i="1" s="1"/>
  <c r="G112" i="1" s="1"/>
  <c r="F77" i="1"/>
  <c r="G77" i="1" s="1"/>
  <c r="F78" i="1"/>
  <c r="F79" i="1"/>
  <c r="G79" i="1" s="1"/>
  <c r="F80" i="1"/>
  <c r="G80" i="1" s="1"/>
  <c r="D81" i="1"/>
  <c r="F81" i="1" s="1"/>
  <c r="G81" i="1" s="1"/>
  <c r="F53" i="1"/>
  <c r="G53" i="1" s="1"/>
  <c r="F54" i="1"/>
  <c r="G54" i="1" s="1"/>
  <c r="F55" i="1"/>
  <c r="G55" i="1" s="1"/>
  <c r="F56" i="1"/>
  <c r="G56" i="1" s="1"/>
  <c r="D57" i="1"/>
  <c r="F57" i="1" s="1"/>
  <c r="G57" i="1" s="1"/>
  <c r="F30" i="1"/>
  <c r="G30" i="1" s="1"/>
  <c r="F31" i="1"/>
  <c r="G31" i="1" s="1"/>
  <c r="F32" i="1"/>
  <c r="G32" i="1" s="1"/>
  <c r="F33" i="1"/>
  <c r="G33" i="1" s="1"/>
  <c r="D34" i="1"/>
  <c r="F34" i="1" s="1"/>
  <c r="G34" i="1" s="1"/>
  <c r="F24" i="1"/>
  <c r="G24" i="1" s="1"/>
  <c r="F27" i="1"/>
  <c r="G27" i="1" s="1"/>
  <c r="F47" i="1"/>
  <c r="G47" i="1" s="1"/>
  <c r="F50" i="1"/>
  <c r="G50" i="1" s="1"/>
  <c r="F71" i="1"/>
  <c r="G71" i="1" s="1"/>
  <c r="F74" i="1"/>
  <c r="G74" i="1" s="1"/>
  <c r="F94" i="1"/>
  <c r="G94" i="1" s="1"/>
  <c r="F97" i="1"/>
  <c r="G97" i="1" s="1"/>
  <c r="F142" i="1"/>
  <c r="G142" i="1" s="1"/>
  <c r="F145" i="1"/>
  <c r="G145" i="1" s="1"/>
  <c r="F172" i="1"/>
  <c r="G172" i="1" s="1"/>
  <c r="F175" i="1"/>
  <c r="G175" i="1" s="1"/>
  <c r="F194" i="1"/>
  <c r="G194" i="1" s="1"/>
  <c r="F197" i="1"/>
  <c r="G197" i="1" s="1"/>
  <c r="F215" i="1"/>
  <c r="G215" i="1" s="1"/>
  <c r="F218" i="1"/>
  <c r="G218" i="1" s="1"/>
  <c r="F244" i="1"/>
  <c r="G244" i="1" s="1"/>
  <c r="F247" i="1"/>
  <c r="G247" i="1" s="1"/>
  <c r="F284" i="1"/>
  <c r="G284" i="1" s="1"/>
  <c r="F287" i="1"/>
  <c r="G287" i="1" s="1"/>
  <c r="F324" i="1"/>
  <c r="G324" i="1" s="1"/>
  <c r="F327" i="1"/>
  <c r="G327" i="1" s="1"/>
  <c r="F348" i="1"/>
  <c r="G348" i="1" s="1"/>
  <c r="F351" i="1"/>
  <c r="G351" i="1" s="1"/>
  <c r="F372" i="1"/>
  <c r="G372" i="1" s="1"/>
  <c r="F375" i="1"/>
  <c r="G375" i="1" s="1"/>
  <c r="F395" i="1"/>
  <c r="G395" i="1" s="1"/>
  <c r="F398" i="1"/>
  <c r="G398" i="1" s="1"/>
  <c r="G383" i="1" l="1"/>
  <c r="F383" i="1"/>
  <c r="G58" i="1"/>
  <c r="G35" i="1"/>
  <c r="G183" i="1"/>
  <c r="G226" i="1"/>
  <c r="G295" i="1"/>
  <c r="G311" i="1"/>
  <c r="F271" i="1"/>
  <c r="F183" i="1"/>
  <c r="F82" i="1"/>
  <c r="G205" i="1"/>
  <c r="G271" i="1"/>
  <c r="F35" i="1"/>
  <c r="G130" i="1"/>
  <c r="F105" i="1"/>
  <c r="G153" i="1"/>
  <c r="F295" i="1"/>
  <c r="F311" i="1"/>
  <c r="F130" i="1"/>
  <c r="G108" i="1"/>
  <c r="G113" i="1" s="1"/>
  <c r="F113" i="1"/>
  <c r="G250" i="1"/>
  <c r="G255" i="1" s="1"/>
  <c r="F255" i="1"/>
  <c r="G330" i="1"/>
  <c r="G335" i="1" s="1"/>
  <c r="F335" i="1"/>
  <c r="G354" i="1"/>
  <c r="G359" i="1" s="1"/>
  <c r="F359" i="1"/>
  <c r="F205" i="1"/>
  <c r="F58" i="1"/>
  <c r="G78" i="1"/>
  <c r="G82" i="1" s="1"/>
  <c r="G105" i="1"/>
  <c r="F153" i="1"/>
  <c r="F226" i="1"/>
</calcChain>
</file>

<file path=xl/sharedStrings.xml><?xml version="1.0" encoding="utf-8"?>
<sst xmlns="http://schemas.openxmlformats.org/spreadsheetml/2006/main" count="710" uniqueCount="162">
  <si>
    <t>Line</t>
  </si>
  <si>
    <t>Bid Differential Per Gallon</t>
  </si>
  <si>
    <t>E-10 Gasoline</t>
  </si>
  <si>
    <t>E-85 Fuel</t>
  </si>
  <si>
    <t>3a</t>
  </si>
  <si>
    <t>3b</t>
  </si>
  <si>
    <t>3c</t>
  </si>
  <si>
    <t>#2 Diesel Fuel</t>
  </si>
  <si>
    <t>3d</t>
  </si>
  <si>
    <t>#1 Diesel Fuel</t>
  </si>
  <si>
    <t>3e</t>
  </si>
  <si>
    <t>Location 1:  Maintenance Building #1 (M-01) – Alsip</t>
  </si>
  <si>
    <t>Location 2:  Maintenance Building #2 (M-02) – Hillside</t>
  </si>
  <si>
    <t>Location 3:  Maintenance Building #3 (M-03) – Park Ridge</t>
  </si>
  <si>
    <t>Location 4:  Maintenance Building #4 (M-04) – Gurnee</t>
  </si>
  <si>
    <t>Location 5:  Edens Spur Salt Dome – Deerfield</t>
  </si>
  <si>
    <r>
      <t>Line Total</t>
    </r>
    <r>
      <rPr>
        <b/>
        <sz val="10"/>
        <color indexed="8"/>
        <rFont val="Calibri"/>
        <family val="2"/>
      </rPr>
      <t xml:space="preserve"> (Annual)</t>
    </r>
  </si>
  <si>
    <r>
      <t xml:space="preserve">Line Total 
</t>
    </r>
    <r>
      <rPr>
        <b/>
        <sz val="10"/>
        <color indexed="8"/>
        <rFont val="Calibri"/>
        <family val="2"/>
      </rPr>
      <t>(Two-Year Initial Term)</t>
    </r>
  </si>
  <si>
    <t xml:space="preserve">Fuel Type </t>
  </si>
  <si>
    <t>Location 14:  Plaza 99 – Lockport</t>
  </si>
  <si>
    <t>Location 15:  Maintenance Building #14 (M-14) – Downers Grove</t>
  </si>
  <si>
    <t>Location 13:  Route 251 Salt Dome – Rochelle</t>
  </si>
  <si>
    <t>Location 12:  Maintenance Building #12 (M-12) – Dixon</t>
  </si>
  <si>
    <t>Location 11:  Route 47 Salt Dome – Elburn</t>
  </si>
  <si>
    <t>Location 10:  Maintenance Building #11 (M-11) – DeKalb</t>
  </si>
  <si>
    <t>Location 9:  Maintenance Building #8 (M-08) – Naperville</t>
  </si>
  <si>
    <t>Location 8:  Maintenance Building #7 (M-07) – Rockford</t>
  </si>
  <si>
    <t>Location 6:  Maintenance Building #5 (M-05) – Arlington Heights</t>
  </si>
  <si>
    <t>Tank Description</t>
  </si>
  <si>
    <t>10,000 gallon E-85 UST</t>
  </si>
  <si>
    <t>UST = Underground Storage Tank</t>
  </si>
  <si>
    <t xml:space="preserve"> AST = Above-Ground Storage Tank</t>
  </si>
  <si>
    <r>
      <t>Note</t>
    </r>
    <r>
      <rPr>
        <b/>
        <sz val="11"/>
        <color indexed="8"/>
        <rFont val="Calibri"/>
        <family val="2"/>
      </rPr>
      <t>:  All tank sizes are approximate.</t>
    </r>
  </si>
  <si>
    <t>2,500 gallon E-85 AST</t>
  </si>
  <si>
    <r>
      <t xml:space="preserve">Est. Gallons </t>
    </r>
    <r>
      <rPr>
        <b/>
        <sz val="10"/>
        <color indexed="8"/>
        <rFont val="Calibri"/>
        <family val="2"/>
      </rPr>
      <t>(Annual)</t>
    </r>
  </si>
  <si>
    <t>10,000 gallon Gasoline UST</t>
  </si>
  <si>
    <t>12,000 gallon Gasoline UST</t>
  </si>
  <si>
    <t>Two (2) 10,000 gallon 
Diesel USTs</t>
  </si>
  <si>
    <t>12,000 gallon Diesel UST</t>
  </si>
  <si>
    <t>10,000 gallon Diesel UST</t>
  </si>
  <si>
    <t>2,500 gallon Diesel AST</t>
  </si>
  <si>
    <r>
      <t xml:space="preserve">Diesel Fuel Additive  </t>
    </r>
    <r>
      <rPr>
        <sz val="9"/>
        <color indexed="8"/>
        <rFont val="Calibri"/>
        <family val="2"/>
      </rPr>
      <t>(bidder is to bid cost per gallon to treat fuel)</t>
    </r>
  </si>
  <si>
    <t>2,500 gallon Gasoline AST</t>
  </si>
  <si>
    <t>12,000 gallon E-85 UST</t>
  </si>
  <si>
    <t>Location 17:  Tollway Central Administration Building – Downers Grove</t>
  </si>
  <si>
    <t>Two (2) 2,500 gallon 
Diesel ASTs</t>
  </si>
  <si>
    <t>Location 7:  Maintenance Building #6 (M-06) – Hampshire</t>
  </si>
  <si>
    <t>Location 1 Diesel USTs -- Line 3 Total  (Lines 3a through 3e)</t>
  </si>
  <si>
    <t>Location 3 Diesel USTs -- Line 3 Total  (Lines 3a through 3e)</t>
  </si>
  <si>
    <t>Location 2 Diesel UST -- Line 3 Total  (Lines 3a through 3e)</t>
  </si>
  <si>
    <t>Location 4 Diesel UST -- Line 3 Total  (Lines 3a through 3e)</t>
  </si>
  <si>
    <t>Location 6 Diesel UST -- Line 3 Total  (Lines 3a through 3e)</t>
  </si>
  <si>
    <t>Location 7 Diesel UST -- Line 3 Total  (Lines 3a through 3e)</t>
  </si>
  <si>
    <t>Location 8 Diesel UST -- Line 3 Total  (Lines 3a through 3e)</t>
  </si>
  <si>
    <t>Location 9 Diesel UST -- Line 3 Total  (Lines 3a through 3e)</t>
  </si>
  <si>
    <t>Location 10 Diesel UST -- Line 3 Total  (Lines 3a through 3e)</t>
  </si>
  <si>
    <t>Location 12 Diesel UST -- Line 3 Total  (Lines 3a through 3e)</t>
  </si>
  <si>
    <t>Location 14 Diesel UST -- Line 3 Total  (Lines 3a through 3e)</t>
  </si>
  <si>
    <t>Location 15 Diesel UST -- Line 3 Total  (Lines 3a through 3e)</t>
  </si>
  <si>
    <t>Location 16 Diesel UST -- Line 3 Total  (Lines 3a through 3e)</t>
  </si>
  <si>
    <t>Location 11 Diesel AST -- Line 3 Total  (Lines 3a through 3e)</t>
  </si>
  <si>
    <t>Location 13 Diesel AST -- Line 3 Total  (Lines 3a through 3e)</t>
  </si>
  <si>
    <t>Location 5 Diesel ASTs -- Line 3 Total  (Lines 3a through 3e)</t>
  </si>
  <si>
    <t>Nearest Intersection:  Authority Drive and Ogden Ave.</t>
  </si>
  <si>
    <t>Postal Address:</t>
  </si>
  <si>
    <t>Nearest Intersection:  Rowhling Rd. and Biesterfield Rd.</t>
  </si>
  <si>
    <t>Interstate 290 Expressway / MP 5.9  *</t>
  </si>
  <si>
    <t>Tri-State Tollway / northbound I-294 / MP 12.5</t>
  </si>
  <si>
    <t>(no postal address)</t>
  </si>
  <si>
    <t>Tri-State Tollway / northbound I-294 / MP 30.0</t>
  </si>
  <si>
    <t>Tri-State Tollway / northbound I-294 / MP 41.7</t>
  </si>
  <si>
    <t>Access from northbound I-294 to facility entrance road which is past Devon Avenue but before the cash-only lanes at the Touhy Avenue Toll Plaza.</t>
  </si>
  <si>
    <t>Access from southbound I-294 to eastbound Irving Park Road.  Re-enter northbound I-294 to facility entrance road which is past Devon Avenue but before the cash-only lanes at the Touhy Avenue Toll Plaza.</t>
  </si>
  <si>
    <t>Nearest Intersection:  Touhy Rd. and I-294</t>
  </si>
  <si>
    <t>Tri-State Tollway / northbound I-294 / MP 8.4</t>
  </si>
  <si>
    <t>Nearest Intersection:  Grand Ave. and I-294</t>
  </si>
  <si>
    <t>Tri-State Tollway / northbound I-294 / MP 52.4</t>
  </si>
  <si>
    <t>Nearest Intersection:  Lake Cook Rd. and I-294</t>
  </si>
  <si>
    <t>Jane Addams Memorial Tollway / eastbound I-90 / MP 68.3</t>
  </si>
  <si>
    <t>Access from eastbound I-90 to the Illinois Route 53 exit toward I-290.  Stay left at the fork and turn right onto the facility access road.</t>
  </si>
  <si>
    <t>Nearest Intersection:  IL-53 and I-90</t>
  </si>
  <si>
    <t>Jane Addams Memorial Tollway / westbound I-90 / MP 41.9</t>
  </si>
  <si>
    <t>Access from westbound and eastbound I-90 to U.S. Route 20 exit toward Hampshire/Marengo.  Turn right onto the facility access road.</t>
  </si>
  <si>
    <t>Jane Addams Memorial Tollway / eastbound I-90 / MP 15.8</t>
  </si>
  <si>
    <t>Reagan Memorial Tollway / westbound I-88 / MP 127.6</t>
  </si>
  <si>
    <t>Nearest Intersection:  Naperville Rd. and I-88</t>
  </si>
  <si>
    <t>Reagan Memorial Tollway / westbound I-88 / MP 91.5</t>
  </si>
  <si>
    <t>Nearest Intersection:  Fairview Dr. and Annie Glidden Rd.</t>
  </si>
  <si>
    <t>Reagan Memorial Tollway / eastbound I-88 / MP 109.3</t>
  </si>
  <si>
    <t>Reagan Memorial Tollway / westbound I-88 / MP 53.9</t>
  </si>
  <si>
    <t>Nearest Intersection:  IL-26 (Galena Ave.) and I-88</t>
  </si>
  <si>
    <t>Reagan Memorial Tollway / westbound I-88 / MP 76.1</t>
  </si>
  <si>
    <t>Access from westbound I-88 to Illinois Route 251 exit.  Cross Illinois Route 251 to get to the westbound I-88 ramp.  Facility entrance is near the beginning of that ramp.</t>
  </si>
  <si>
    <t>Access from eastbound I-88 to Illinois Route 251 exit.  Go north on Illinois Route 251, go under I-88, and turn left onto the westbound I-88 ramp.  Facility entrance is near the beginning of that ramp.</t>
  </si>
  <si>
    <t>Nearest Intersection:  IL-251 and I-88</t>
  </si>
  <si>
    <t>Veterans Memorial Tollway / northbound I-355 / MP 3.3</t>
  </si>
  <si>
    <t>Nearest Intersection:  Bruce Rd. and I-355</t>
  </si>
  <si>
    <t>Veterans Memorial Tollway / northbound I-355 / MP 21.9</t>
  </si>
  <si>
    <t>Access from westbound I-88 toward the Naperville Road exit and turn right onto northbound Freedom Drive.  Turn right onto eastbound Warrenville Road.  Turn right at the first cross street (Naper Blvd./Naperville Road) and then turn right again onto the facility access road.</t>
  </si>
  <si>
    <t>107 W. Fairview Dr. / DeKalb, IL 60115</t>
  </si>
  <si>
    <t>1636 IL Route 26 / Dixon, IL 61021</t>
  </si>
  <si>
    <t>3450 Finley Rd. / Downers Grove, IL 60515</t>
  </si>
  <si>
    <t>1101 Biesterfield Rd. / Elk Grove Village, IL 60007</t>
  </si>
  <si>
    <t>2700 Ogden Ave. / Downers Grove, IL 60515</t>
  </si>
  <si>
    <t>7910 E. State St. / Rockford, IL 61108</t>
  </si>
  <si>
    <t>19N559 US Highway 20 / Hampshire, IL 60140</t>
  </si>
  <si>
    <t>4a</t>
  </si>
  <si>
    <t>4b</t>
  </si>
  <si>
    <t>4c</t>
  </si>
  <si>
    <t>4d</t>
  </si>
  <si>
    <t>4e</t>
  </si>
  <si>
    <t>Access from southbound I-94 to eastbound Grand Avenue (Illinois Route 132) to northbound I-294 (which has become westbound I-94) to westbound Grand Avenue (IL-132).  Facility entrance is on the Grand Avenue ramp, to the left.</t>
  </si>
  <si>
    <t>Access from northbound I-294 (which becomes westbound I-94) to westbound Grand Avenue (Illinois Route 132).  Facility entrance is on the Grand Avenue ramp, to the left.</t>
  </si>
  <si>
    <t>Access from northbound I-294 to the facility entrance road which is just past Cermak Road (22nd Street) but before the cash-only lanes at the Cermak Road Toll Plaza.</t>
  </si>
  <si>
    <t>Access from southbound I-294 to eastbound Ogden Avenue.  Re-enter northbound I-294 to the facility entrance road which is just past Cermak Road (22nd Street) but before the cash-only lanes at the Cermak Road Toll Plaza.</t>
  </si>
  <si>
    <t>Access from northbound I-294 to southbound Cicero Avenue/127th Street ramp.  Facility entrance is on that ramp, to the left.</t>
  </si>
  <si>
    <t>B-5 Biodiesel</t>
  </si>
  <si>
    <t>B-20 Biodiesel</t>
  </si>
  <si>
    <r>
      <t xml:space="preserve">The split-load delivery sites shall not be more than 40 miles apart.  </t>
    </r>
    <r>
      <rPr>
        <b/>
        <u/>
        <sz val="11"/>
        <rFont val="Calibri"/>
        <family val="2"/>
      </rPr>
      <t/>
    </r>
  </si>
  <si>
    <t>Please indicate the cost to split a load here:</t>
  </si>
  <si>
    <r>
      <t>4</t>
    </r>
    <r>
      <rPr>
        <b/>
        <sz val="11"/>
        <color indexed="8"/>
        <rFont val="Calibri"/>
        <family val="2"/>
      </rPr>
      <t>S</t>
    </r>
    <r>
      <rPr>
        <sz val="11"/>
        <color indexed="8"/>
        <rFont val="Calibri"/>
        <family val="2"/>
      </rPr>
      <t>500 Naperville Rd. / Naperville, IL 60563</t>
    </r>
  </si>
  <si>
    <t>Nearest Intersection:  IL-47 and I-88</t>
  </si>
  <si>
    <t>Nearest Intersection:  IL-56 (Butterfield Rd.) and I-355</t>
  </si>
  <si>
    <t>Nearest Intersection:  US-20-BUS and I-90</t>
  </si>
  <si>
    <r>
      <t xml:space="preserve">10,000 gallon E-85 UST 
</t>
    </r>
    <r>
      <rPr>
        <sz val="10"/>
        <color theme="1"/>
        <rFont val="Calibri"/>
        <family val="2"/>
        <scheme val="minor"/>
      </rPr>
      <t>(pricing requested in the event a tank is added to the future site)</t>
    </r>
  </si>
  <si>
    <t>Pricing Table Instructions</t>
  </si>
  <si>
    <t>Bidders are not required to bid on all lines or all locations in order to be considered responsive; however, diesel fuels and additives shall be awarded as one line per site.  If bidding on diesel fuel for any site, bids for all items within Line 3 (Lines 3a through 3e) are required.  Bids for diesel fuel that do not contain a dollar amount in the ‘bid differential per gallon’ column for all items within Line 3 shall be deemed non-responsive and shall not be considered for award.  Where applicable, these same instructions will apply to bids for diesel fuel on Line 4 (Lines 4a though 4e).</t>
  </si>
  <si>
    <t>Note:  The required split-load cost will not be used in determining contract award.</t>
  </si>
  <si>
    <r>
      <t xml:space="preserve">10,000 gallon Gasoline UST
</t>
    </r>
    <r>
      <rPr>
        <sz val="10"/>
        <rFont val="Calibri"/>
        <family val="2"/>
        <scheme val="minor"/>
      </rPr>
      <t>(pricing requested in the event a tank is added to the site)</t>
    </r>
  </si>
  <si>
    <t>Nearest Intersection:  Cicero Ave. and I-294</t>
  </si>
  <si>
    <t>Nearest Intersection:  Cermak Rd. (22nd St.) and I-294</t>
  </si>
  <si>
    <t>Nearest Intersection:  US 20 and I-90</t>
  </si>
  <si>
    <t>Access from northbound I-294 and cross over the Edens Spur (I-94).  Stay in the left lane, and just before the Lake Cook Road overpass (and before I-294 becomes I-94), turn left onto the facility access road.</t>
  </si>
  <si>
    <t>Access from westbound and eastbound I-88 to Illinois Route 26 exit.  Facility entrance is on the south side of that ramp.</t>
  </si>
  <si>
    <t>Access from northbound and southbound Illinois Route 390 (tollway) to exit at westbound I-290 expressway.  Take I-290 (in a northerly direction) to eastbound Biesterfield Road exit east  Turn right (south) onto Martha Street and then immediately turn right onto the facility access road.</t>
  </si>
  <si>
    <t>Access from northbound and southbound I-355 to eastbound Ogden Avenue.  Take Ogden east and turn north on Authority Drive.  Immediately turn west into Tollway facility.  Go left/south immediately after entering Tollway facility and go right/west at intersection to fuel site.</t>
  </si>
  <si>
    <t>Access from southbound I-355 to Illinois Route 56 (Butterfield Road) exit.  Turn right onto Butterfield Road, turn right again onto southbound Finley Road, and take Finley south to the facility entrance on the west side of Finley.</t>
  </si>
  <si>
    <t>Access from northbound I-355 to Illinois Route 56 (Butterfield Road) exit.  Turn left onto Butterfield Road, turn right onto southbound Finley Road, and take Finley south to the facility entrance on the west side of Finley.</t>
  </si>
  <si>
    <t>Access from northbound I-355 to the facility entrance located just past Spring Creek Plaza 99.  Be in the far right open plaza lane.</t>
  </si>
  <si>
    <t>Access from southbound I-355 to eastbound U.S. Route 6 exit (past Spring Creek Plaza 99) and immediately return to northbound I-355.  Take northbound I-355 to the facility entrance located just past Plaza 99.  Be in the far right open plaza lane.</t>
  </si>
  <si>
    <t>Access from eastbound I-88 to the Illinois Route 47 exit.  Turn left (north) onto IL-47.  Cross bridge over I-88 to westbound I-88 ramp.  Enter I-88 westbound ramp.  Facility entrance is on the left.</t>
  </si>
  <si>
    <t>Access from westbound I-88 by going west past the dome to the Peace Road exit (MP 109.8).  Turn left onto Peace Road.  Cross bridge over I-88 and turn left onto eastbound I-88 to the Illinois Route 47 exit.  Turn left (north) onto IL-47.  Cross bridge over I-88 to westbound I-88 ramp.  
Enter I-88 westbound ramp.  Facility entrance is on the left.</t>
  </si>
  <si>
    <t>Access from westbound or eastbound I-88 to Annie Glidden Road exit.  Go east on Fairview Drive to the first entrance on the left.</t>
  </si>
  <si>
    <t xml:space="preserve">Access from eastbound I-88 toward the Naperville Road/Freedom Drive exit and turn left onto northbound Freedom Drive.  Turn right/east on Tollway private access road just before Warrenville Rd.  Turn into second entrance to Maintenance building next to radio tower. </t>
  </si>
  <si>
    <t>Access from eastbound and westbound I-90 to U.S. Route 20 Business/east State Street.  Turn into the facility from the I-90 ramp.</t>
  </si>
  <si>
    <t>Access from westbound I-90 to the Illinois Route 53 exit.  Stay to the right; get on the eastbound I-90 ramp.  Turn left onto the facility access road.</t>
  </si>
  <si>
    <t>Access from southbound I-94/I-294 by passing the salt dome and continuing to Palatine-Willow Road exit (MP 49.5) and then go eastbound on bridge over I-294.  Re-enter northbound I-294.  Stay in the left lane, and just before the Lake Cook Road overpass (and before I-294 becomes I-94), turn left onto the facility access road.</t>
  </si>
  <si>
    <t>Access from southbound I-294 to Cicero Avenue/127th Street ramp.  Turn left (east) at the top of the ramp to 127th Street  Make an immediate left onto northbound Cicero Avenue.  Get to the right as soon as possible and take the northbound I-294 ramp.  Immediately exit to southbound Cicero Avenue ramp.  Facility entrance is on that ramp, to the left.</t>
  </si>
  <si>
    <t>VENDOR NAME:</t>
  </si>
  <si>
    <t xml:space="preserve">Location 16:  Maintenance Building #16 (M-16) – Elk Grove Village </t>
  </si>
  <si>
    <t>Bidders may bid on one, all, or any variation of lines at any or all of the 17 Tollway locations detailed in this Excel spreadsheet.  Please enter a dollar amount in the ‘bid differential per gallon’ column for all lines you are bidding. Bid differential pricing per gallon shall be submitted in the format of using as many decimal places as needed. Also, please provide a split-load cost where indicated in the spreadsheet.</t>
  </si>
  <si>
    <r>
      <t xml:space="preserve">Award shall be made </t>
    </r>
    <r>
      <rPr>
        <b/>
        <u/>
        <sz val="11"/>
        <color theme="1"/>
        <rFont val="Calibri"/>
        <family val="2"/>
        <scheme val="minor"/>
      </rPr>
      <t>by line</t>
    </r>
    <r>
      <rPr>
        <b/>
        <sz val="11"/>
        <color theme="1"/>
        <rFont val="Calibri"/>
        <family val="2"/>
        <scheme val="minor"/>
      </rPr>
      <t xml:space="preserve"> to the responsive/responsible bidder who submits the lowest price for each fuel type and delivery location meeting the required specifications. Please enter 'No Bid' instead of entering $0.0000 if the Bidder does not bid on a line item. </t>
    </r>
  </si>
  <si>
    <t>E-85 Fuel (for future use only at possible  new location)</t>
  </si>
  <si>
    <t>Note: This facility maybe moving to a new location approximately 3 miles west on I-90 with easy access from Rosselle Rd. The vendor will be expected to deliver to this location if the facility is openned during the contract term. All tanks at this location will be USTs.</t>
  </si>
  <si>
    <t>E-85 Fuel (for future new location)</t>
  </si>
  <si>
    <t xml:space="preserve">Three locations may move to new sites during the term of this contract.  Plaza 99 may have a gasoline UST added in the future.  Pricing is requested to cover all possible new tank sizes and configurations. </t>
  </si>
  <si>
    <r>
      <t xml:space="preserve">2,500 gallon Diesel AST            </t>
    </r>
    <r>
      <rPr>
        <sz val="11"/>
        <color rgb="FFFF0000"/>
        <rFont val="Calibri"/>
        <family val="2"/>
        <scheme val="minor"/>
      </rPr>
      <t>(note: there  are two identical 2,500 gallon diesel tanks at this location)</t>
    </r>
  </si>
  <si>
    <t>Note: This facility will be moving to a new location approximately 5 miles west on I-88 with easy access from plaza 61 entrance or Rt 31. The vendor will be expected to deliver to this location when  the facility is openned in late 2020 or early 2021. All tanks at this location will be USTs.</t>
  </si>
  <si>
    <r>
      <t xml:space="preserve">Est. Gallons </t>
    </r>
    <r>
      <rPr>
        <b/>
        <sz val="10"/>
        <rFont val="Calibri"/>
        <family val="2"/>
      </rPr>
      <t>(Annual)</t>
    </r>
  </si>
  <si>
    <r>
      <t>Line Total</t>
    </r>
    <r>
      <rPr>
        <b/>
        <sz val="10"/>
        <rFont val="Calibri"/>
        <family val="2"/>
      </rPr>
      <t xml:space="preserve"> (Annual)</t>
    </r>
  </si>
  <si>
    <r>
      <t xml:space="preserve">Line Total 
</t>
    </r>
    <r>
      <rPr>
        <b/>
        <sz val="10"/>
        <rFont val="Calibri"/>
        <family val="2"/>
      </rPr>
      <t>(Two-Year Initial Term)</t>
    </r>
  </si>
  <si>
    <r>
      <t xml:space="preserve">The Tollway may on rare occasions require a diesel load to be split and delivered to two locations.  </t>
    </r>
    <r>
      <rPr>
        <b/>
        <u/>
        <sz val="11"/>
        <rFont val="Calibri"/>
        <family val="2"/>
      </rPr>
      <t>Bidders are required to provide their split-load cost</t>
    </r>
    <r>
      <rPr>
        <b/>
        <sz val="1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</si>
</sst>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quot;$&quot;#,##0.00000_);[Red]\(&quot;$&quot;#,##0.00000\)"/>
  </numFmts>
  <fonts count="33" x14ac:knownFonts="1">
    <font>
      <sz val="11"/>
      <color theme="1"/>
      <name val="Calibri"/>
      <family val="2"/>
      <scheme val="minor"/>
    </font>
    <font>
      <b/>
      <sz val="11"/>
      <color indexed="8"/>
      <name val="Calibri"/>
      <family val="2"/>
    </font>
    <font>
      <b/>
      <sz val="14"/>
      <color indexed="8"/>
      <name val="Calibri"/>
      <family val="2"/>
    </font>
    <font>
      <sz val="11"/>
      <color indexed="8"/>
      <name val="Calibri"/>
      <family val="2"/>
    </font>
    <font>
      <sz val="8"/>
      <name val="Calibri"/>
      <family val="2"/>
    </font>
    <font>
      <b/>
      <sz val="10"/>
      <color indexed="8"/>
      <name val="Calibri"/>
      <family val="2"/>
    </font>
    <font>
      <b/>
      <u/>
      <sz val="11"/>
      <color indexed="8"/>
      <name val="Calibri"/>
      <family val="2"/>
    </font>
    <font>
      <b/>
      <sz val="6"/>
      <color indexed="8"/>
      <name val="Calibri"/>
      <family val="2"/>
    </font>
    <font>
      <b/>
      <sz val="11"/>
      <name val="Calibri"/>
      <family val="2"/>
    </font>
    <font>
      <sz val="9"/>
      <color indexed="8"/>
      <name val="Calibri"/>
      <family val="2"/>
    </font>
    <font>
      <b/>
      <sz val="11"/>
      <color theme="1"/>
      <name val="Calibri"/>
      <family val="2"/>
      <scheme val="minor"/>
    </font>
    <font>
      <i/>
      <sz val="11"/>
      <color theme="1"/>
      <name val="Calibri"/>
      <family val="2"/>
      <scheme val="minor"/>
    </font>
    <font>
      <sz val="6"/>
      <color theme="1"/>
      <name val="Calibri"/>
      <family val="2"/>
      <scheme val="minor"/>
    </font>
    <font>
      <i/>
      <sz val="6"/>
      <color theme="1"/>
      <name val="Calibri"/>
      <family val="2"/>
      <scheme val="minor"/>
    </font>
    <font>
      <sz val="9"/>
      <color theme="1"/>
      <name val="Calibri"/>
      <family val="2"/>
      <scheme val="minor"/>
    </font>
    <font>
      <b/>
      <sz val="13"/>
      <color theme="0"/>
      <name val="Calibri"/>
      <family val="2"/>
    </font>
    <font>
      <i/>
      <sz val="11"/>
      <color indexed="8"/>
      <name val="Calibri"/>
      <family val="2"/>
    </font>
    <font>
      <sz val="8"/>
      <color theme="1"/>
      <name val="Calibri"/>
      <family val="2"/>
      <scheme val="minor"/>
    </font>
    <font>
      <sz val="10"/>
      <color theme="1"/>
      <name val="Calibri"/>
      <family val="2"/>
      <scheme val="minor"/>
    </font>
    <font>
      <b/>
      <u/>
      <sz val="11"/>
      <name val="Calibri"/>
      <family val="2"/>
    </font>
    <font>
      <b/>
      <u/>
      <sz val="11"/>
      <color theme="1"/>
      <name val="Calibri"/>
      <family val="2"/>
      <scheme val="minor"/>
    </font>
    <font>
      <sz val="12"/>
      <color theme="1"/>
      <name val="Calibri"/>
      <family val="2"/>
      <scheme val="minor"/>
    </font>
    <font>
      <b/>
      <u/>
      <sz val="12"/>
      <color theme="1"/>
      <name val="Calibri"/>
      <family val="2"/>
      <scheme val="minor"/>
    </font>
    <font>
      <sz val="11"/>
      <name val="Calibri"/>
      <family val="2"/>
      <scheme val="minor"/>
    </font>
    <font>
      <sz val="10"/>
      <name val="Calibri"/>
      <family val="2"/>
      <scheme val="minor"/>
    </font>
    <font>
      <b/>
      <sz val="12"/>
      <color theme="1"/>
      <name val="Calibri"/>
      <family val="2"/>
      <scheme val="minor"/>
    </font>
    <font>
      <sz val="11"/>
      <color rgb="FFFF0000"/>
      <name val="Calibri"/>
      <family val="2"/>
      <scheme val="minor"/>
    </font>
    <font>
      <i/>
      <sz val="11"/>
      <name val="Calibri"/>
      <family val="2"/>
    </font>
    <font>
      <b/>
      <sz val="10"/>
      <name val="Calibri"/>
      <family val="2"/>
    </font>
    <font>
      <sz val="9"/>
      <name val="Calibri"/>
      <family val="2"/>
      <scheme val="minor"/>
    </font>
    <font>
      <i/>
      <sz val="9"/>
      <name val="Calibri"/>
      <family val="2"/>
      <scheme val="minor"/>
    </font>
    <font>
      <b/>
      <sz val="9"/>
      <name val="Calibri"/>
      <family val="2"/>
    </font>
    <font>
      <sz val="11"/>
      <name val="Calibri"/>
      <family val="2"/>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s>
  <cellStyleXfs count="2">
    <xf numFmtId="0" fontId="0" fillId="0" borderId="0"/>
    <xf numFmtId="44" fontId="3" fillId="0" borderId="0" applyFont="0" applyFill="0" applyBorder="0" applyAlignment="0" applyProtection="0"/>
  </cellStyleXfs>
  <cellXfs count="117">
    <xf numFmtId="0" fontId="0" fillId="0" borderId="0" xfId="0"/>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0" fillId="0" borderId="1" xfId="0" applyBorder="1" applyAlignment="1" applyProtection="1">
      <alignment vertical="center"/>
    </xf>
    <xf numFmtId="3" fontId="0" fillId="0" borderId="1" xfId="0" applyNumberFormat="1" applyBorder="1" applyAlignment="1" applyProtection="1">
      <alignment vertical="center"/>
    </xf>
    <xf numFmtId="7" fontId="0" fillId="0" borderId="1" xfId="1" applyNumberFormat="1" applyFont="1" applyBorder="1" applyAlignment="1" applyProtection="1">
      <alignment vertical="center"/>
    </xf>
    <xf numFmtId="8" fontId="0" fillId="0" borderId="1" xfId="0" applyNumberFormat="1" applyBorder="1" applyAlignment="1" applyProtection="1">
      <alignment vertical="center"/>
    </xf>
    <xf numFmtId="0" fontId="0" fillId="0" borderId="1" xfId="0" applyBorder="1" applyAlignment="1" applyProtection="1">
      <alignment vertical="center" wrapText="1" shrinkToFit="1"/>
    </xf>
    <xf numFmtId="3" fontId="0" fillId="0" borderId="1" xfId="0" applyNumberFormat="1" applyBorder="1" applyAlignment="1" applyProtection="1">
      <alignment vertical="center" wrapText="1"/>
    </xf>
    <xf numFmtId="8" fontId="1" fillId="0" borderId="1" xfId="0" applyNumberFormat="1" applyFont="1" applyBorder="1" applyAlignment="1" applyProtection="1">
      <alignment vertical="center"/>
    </xf>
    <xf numFmtId="8" fontId="1" fillId="2" borderId="1" xfId="0" applyNumberFormat="1" applyFont="1" applyFill="1" applyBorder="1" applyAlignment="1" applyProtection="1">
      <alignment vertical="center"/>
    </xf>
    <xf numFmtId="8" fontId="1" fillId="0" borderId="1" xfId="0" applyNumberFormat="1" applyFont="1" applyFill="1" applyBorder="1" applyAlignment="1" applyProtection="1">
      <alignment vertical="center"/>
    </xf>
    <xf numFmtId="0" fontId="0" fillId="0" borderId="1" xfId="0" applyBorder="1" applyAlignment="1" applyProtection="1">
      <alignment vertical="center" wrapText="1"/>
    </xf>
    <xf numFmtId="0" fontId="1" fillId="0" borderId="0" xfId="0" applyFont="1" applyBorder="1" applyAlignment="1" applyProtection="1">
      <alignment vertical="center"/>
    </xf>
    <xf numFmtId="0" fontId="2"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0" fillId="0" borderId="0" xfId="0" applyBorder="1" applyAlignment="1" applyProtection="1">
      <alignment horizontal="right" vertical="top"/>
    </xf>
    <xf numFmtId="0" fontId="1" fillId="0" borderId="0" xfId="0" applyFont="1" applyBorder="1" applyAlignment="1" applyProtection="1">
      <alignment horizontal="right" vertical="top"/>
    </xf>
    <xf numFmtId="8" fontId="0" fillId="0" borderId="0" xfId="0" applyNumberFormat="1" applyBorder="1" applyAlignment="1" applyProtection="1">
      <alignment vertical="top"/>
    </xf>
    <xf numFmtId="0" fontId="1" fillId="0" borderId="0" xfId="0" applyFont="1" applyBorder="1" applyAlignment="1" applyProtection="1">
      <alignment horizontal="left" vertical="top"/>
    </xf>
    <xf numFmtId="0" fontId="3" fillId="0" borderId="0" xfId="0" applyFont="1" applyBorder="1" applyAlignment="1" applyProtection="1">
      <alignment horizontal="left" vertical="top"/>
    </xf>
    <xf numFmtId="0" fontId="16" fillId="0" borderId="0" xfId="0" applyFont="1" applyBorder="1" applyAlignment="1" applyProtection="1">
      <alignment horizontal="left" vertical="top"/>
    </xf>
    <xf numFmtId="8" fontId="0" fillId="0" borderId="0" xfId="0" applyNumberFormat="1" applyBorder="1" applyAlignment="1" applyProtection="1">
      <alignment horizontal="left" vertical="top"/>
    </xf>
    <xf numFmtId="0" fontId="0" fillId="0" borderId="0" xfId="0" applyBorder="1" applyAlignment="1" applyProtection="1">
      <alignment horizontal="left" vertical="top"/>
    </xf>
    <xf numFmtId="0" fontId="0" fillId="0" borderId="0" xfId="0" applyAlignment="1" applyProtection="1">
      <alignment horizontal="left" vertical="center"/>
    </xf>
    <xf numFmtId="0" fontId="1" fillId="0" borderId="0" xfId="0" applyFont="1" applyAlignment="1" applyProtection="1">
      <alignment horizontal="left" vertical="center"/>
    </xf>
    <xf numFmtId="0" fontId="0" fillId="0" borderId="0" xfId="0" applyAlignment="1" applyProtection="1">
      <alignment horizontal="left" vertical="top"/>
    </xf>
    <xf numFmtId="0" fontId="1" fillId="0" borderId="0" xfId="0" applyFont="1" applyAlignment="1" applyProtection="1">
      <alignment horizontal="left" vertical="top"/>
    </xf>
    <xf numFmtId="3" fontId="0" fillId="0" borderId="0" xfId="0" applyNumberFormat="1" applyBorder="1" applyAlignment="1" applyProtection="1">
      <alignment horizontal="left" vertical="top"/>
    </xf>
    <xf numFmtId="8" fontId="1" fillId="4" borderId="1" xfId="0" applyNumberFormat="1" applyFont="1" applyFill="1" applyBorder="1" applyAlignment="1" applyProtection="1">
      <alignment vertical="center"/>
    </xf>
    <xf numFmtId="0" fontId="23" fillId="0" borderId="1" xfId="0" applyFont="1" applyBorder="1" applyAlignment="1" applyProtection="1">
      <alignment horizontal="center" vertical="center"/>
    </xf>
    <xf numFmtId="0" fontId="23" fillId="0" borderId="1" xfId="0" applyFont="1" applyBorder="1" applyAlignment="1" applyProtection="1">
      <alignment vertical="center" wrapText="1"/>
    </xf>
    <xf numFmtId="0" fontId="23" fillId="0" borderId="1" xfId="0" applyFont="1" applyBorder="1" applyAlignment="1" applyProtection="1">
      <alignment vertical="center"/>
    </xf>
    <xf numFmtId="3" fontId="23" fillId="0" borderId="1" xfId="0" applyNumberFormat="1" applyFont="1" applyBorder="1" applyAlignment="1" applyProtection="1">
      <alignment vertical="center"/>
    </xf>
    <xf numFmtId="8" fontId="23" fillId="0" borderId="1" xfId="0" applyNumberFormat="1" applyFont="1" applyBorder="1" applyAlignment="1" applyProtection="1">
      <alignment vertical="center"/>
    </xf>
    <xf numFmtId="8" fontId="8" fillId="4" borderId="1" xfId="0" applyNumberFormat="1" applyFont="1" applyFill="1" applyBorder="1" applyAlignment="1" applyProtection="1">
      <alignment vertical="center"/>
    </xf>
    <xf numFmtId="0" fontId="0" fillId="0" borderId="10" xfId="0" applyBorder="1" applyAlignment="1" applyProtection="1"/>
    <xf numFmtId="0" fontId="8" fillId="0" borderId="0" xfId="0" applyNumberFormat="1" applyFont="1" applyBorder="1" applyAlignment="1" applyProtection="1"/>
    <xf numFmtId="0" fontId="8" fillId="0" borderId="0" xfId="0" applyNumberFormat="1" applyFont="1" applyBorder="1" applyAlignment="1" applyProtection="1">
      <alignment horizontal="right"/>
    </xf>
    <xf numFmtId="0" fontId="21" fillId="0" borderId="0" xfId="0" applyFont="1" applyAlignment="1" applyProtection="1">
      <alignment vertical="top"/>
    </xf>
    <xf numFmtId="0" fontId="0" fillId="0" borderId="0" xfId="0" applyAlignment="1" applyProtection="1">
      <alignment vertical="top"/>
    </xf>
    <xf numFmtId="0" fontId="1" fillId="0" borderId="0" xfId="0" applyFont="1" applyAlignment="1" applyProtection="1">
      <alignment vertical="top"/>
    </xf>
    <xf numFmtId="0" fontId="22" fillId="0" borderId="0" xfId="0" applyFont="1" applyAlignment="1" applyProtection="1">
      <alignment vertical="top"/>
    </xf>
    <xf numFmtId="0" fontId="0" fillId="0" borderId="0" xfId="0" applyFont="1" applyAlignment="1" applyProtection="1">
      <alignment vertical="top"/>
    </xf>
    <xf numFmtId="0" fontId="10" fillId="0" borderId="0" xfId="0" applyFont="1" applyAlignment="1" applyProtection="1">
      <alignment vertical="top"/>
    </xf>
    <xf numFmtId="0" fontId="0" fillId="0" borderId="0" xfId="0" applyAlignment="1" applyProtection="1">
      <alignment vertical="center"/>
    </xf>
    <xf numFmtId="0" fontId="1" fillId="0" borderId="0" xfId="0" applyFont="1" applyAlignment="1" applyProtection="1">
      <alignment vertical="center"/>
    </xf>
    <xf numFmtId="8" fontId="1" fillId="0" borderId="0" xfId="0" applyNumberFormat="1" applyFont="1" applyBorder="1" applyAlignment="1" applyProtection="1">
      <alignment horizontal="left" vertical="top"/>
    </xf>
    <xf numFmtId="0" fontId="12" fillId="0" borderId="0" xfId="0" applyFont="1" applyAlignment="1" applyProtection="1">
      <alignment horizontal="left" vertical="top"/>
    </xf>
    <xf numFmtId="0" fontId="13" fillId="0" borderId="0" xfId="0" applyFont="1" applyAlignment="1" applyProtection="1">
      <alignment horizontal="left" vertical="top"/>
    </xf>
    <xf numFmtId="0" fontId="7" fillId="0" borderId="0" xfId="0" applyFont="1" applyAlignment="1" applyProtection="1">
      <alignment horizontal="left" vertical="top"/>
    </xf>
    <xf numFmtId="0" fontId="11" fillId="0" borderId="0" xfId="0" applyFont="1" applyAlignment="1" applyProtection="1">
      <alignment horizontal="left" vertical="top"/>
    </xf>
    <xf numFmtId="8" fontId="1" fillId="5" borderId="12" xfId="0" applyNumberFormat="1" applyFont="1" applyFill="1" applyBorder="1" applyAlignment="1" applyProtection="1">
      <alignment vertical="center"/>
      <protection locked="0"/>
    </xf>
    <xf numFmtId="0" fontId="25" fillId="0" borderId="0" xfId="0" applyFont="1" applyAlignment="1" applyProtection="1">
      <alignment horizontal="center" vertical="top"/>
    </xf>
    <xf numFmtId="164" fontId="1" fillId="5" borderId="1" xfId="0" applyNumberFormat="1" applyFont="1" applyFill="1" applyBorder="1" applyAlignment="1" applyProtection="1">
      <alignment vertical="center"/>
      <protection locked="0"/>
    </xf>
    <xf numFmtId="0" fontId="1" fillId="0" borderId="0" xfId="0" applyFont="1" applyBorder="1" applyAlignment="1" applyProtection="1">
      <alignment horizontal="right" vertical="center"/>
    </xf>
    <xf numFmtId="8" fontId="0" fillId="0" borderId="0" xfId="0" applyNumberFormat="1" applyBorder="1" applyAlignment="1" applyProtection="1">
      <alignment vertical="center"/>
    </xf>
    <xf numFmtId="0" fontId="0" fillId="0" borderId="1" xfId="0" applyBorder="1" applyAlignment="1" applyProtection="1">
      <alignment horizontal="center" vertical="center"/>
    </xf>
    <xf numFmtId="164" fontId="8" fillId="5" borderId="1" xfId="0" applyNumberFormat="1" applyFont="1" applyFill="1" applyBorder="1" applyAlignment="1" applyProtection="1">
      <alignment vertical="center"/>
      <protection locked="0"/>
    </xf>
    <xf numFmtId="8" fontId="1" fillId="6" borderId="0" xfId="0" applyNumberFormat="1" applyFont="1" applyFill="1" applyBorder="1" applyAlignment="1" applyProtection="1">
      <alignment vertical="center"/>
    </xf>
    <xf numFmtId="0" fontId="8" fillId="0" borderId="1"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8" fillId="0" borderId="0" xfId="0" applyFont="1" applyBorder="1" applyAlignment="1" applyProtection="1">
      <alignment horizontal="left" vertical="top"/>
    </xf>
    <xf numFmtId="0" fontId="32" fillId="0" borderId="0" xfId="0" applyFont="1" applyBorder="1" applyAlignment="1" applyProtection="1">
      <alignment horizontal="left" vertical="top"/>
    </xf>
    <xf numFmtId="8" fontId="23" fillId="0" borderId="0" xfId="0" applyNumberFormat="1" applyFont="1" applyBorder="1" applyAlignment="1" applyProtection="1">
      <alignment horizontal="left" vertical="top"/>
    </xf>
    <xf numFmtId="164" fontId="1" fillId="5" borderId="1" xfId="0" applyNumberFormat="1" applyFont="1" applyFill="1" applyBorder="1" applyAlignment="1" applyProtection="1">
      <alignment vertical="center"/>
    </xf>
    <xf numFmtId="0" fontId="0" fillId="0" borderId="0" xfId="0" applyBorder="1" applyAlignment="1" applyProtection="1"/>
    <xf numFmtId="0" fontId="1" fillId="0" borderId="2" xfId="0" applyFont="1" applyBorder="1" applyAlignment="1" applyProtection="1"/>
    <xf numFmtId="0" fontId="0" fillId="0" borderId="0" xfId="0" applyBorder="1" applyAlignment="1" applyProtection="1">
      <alignment vertical="center"/>
    </xf>
    <xf numFmtId="0" fontId="14" fillId="0" borderId="0" xfId="0" applyFont="1" applyAlignment="1" applyProtection="1">
      <alignment vertical="center"/>
    </xf>
    <xf numFmtId="0" fontId="0" fillId="0" borderId="0" xfId="0" applyFont="1" applyAlignment="1" applyProtection="1">
      <alignment horizontal="left" vertical="top"/>
    </xf>
    <xf numFmtId="0" fontId="23" fillId="6" borderId="1" xfId="0" applyFont="1" applyFill="1" applyBorder="1" applyAlignment="1" applyProtection="1">
      <alignment horizontal="center" vertical="center"/>
    </xf>
    <xf numFmtId="0" fontId="23" fillId="6" borderId="1" xfId="0" applyFont="1" applyFill="1" applyBorder="1" applyAlignment="1" applyProtection="1">
      <alignment vertical="center"/>
    </xf>
    <xf numFmtId="0" fontId="23" fillId="6" borderId="1" xfId="0" applyFont="1" applyFill="1" applyBorder="1" applyAlignment="1" applyProtection="1">
      <alignment vertical="center" wrapText="1"/>
    </xf>
    <xf numFmtId="3" fontId="23" fillId="6" borderId="1" xfId="0" applyNumberFormat="1" applyFont="1" applyFill="1" applyBorder="1" applyAlignment="1" applyProtection="1">
      <alignment vertical="center"/>
    </xf>
    <xf numFmtId="8" fontId="23" fillId="6" borderId="1" xfId="0" applyNumberFormat="1" applyFont="1" applyFill="1" applyBorder="1" applyAlignment="1" applyProtection="1">
      <alignment vertical="center"/>
    </xf>
    <xf numFmtId="8" fontId="8" fillId="6" borderId="1" xfId="0" applyNumberFormat="1" applyFont="1" applyFill="1" applyBorder="1" applyAlignment="1" applyProtection="1">
      <alignment vertical="center"/>
    </xf>
    <xf numFmtId="0" fontId="0" fillId="0" borderId="0" xfId="0" applyBorder="1" applyAlignment="1" applyProtection="1">
      <alignment vertical="top"/>
    </xf>
    <xf numFmtId="0" fontId="17" fillId="0" borderId="0" xfId="0" applyFont="1" applyAlignment="1" applyProtection="1">
      <alignment vertical="center"/>
    </xf>
    <xf numFmtId="0" fontId="23" fillId="0" borderId="0" xfId="0" applyFont="1" applyAlignment="1" applyProtection="1">
      <alignment vertical="center"/>
    </xf>
    <xf numFmtId="0" fontId="29" fillId="0" borderId="0" xfId="0" applyFont="1" applyAlignment="1" applyProtection="1">
      <alignment horizontal="left" vertical="top"/>
    </xf>
    <xf numFmtId="0" fontId="30" fillId="0" borderId="0" xfId="0" applyFont="1" applyAlignment="1" applyProtection="1">
      <alignment horizontal="left" vertical="top"/>
    </xf>
    <xf numFmtId="0" fontId="31" fillId="0" borderId="0" xfId="0" applyFont="1" applyAlignment="1" applyProtection="1">
      <alignment horizontal="left" vertical="top"/>
    </xf>
    <xf numFmtId="0" fontId="8" fillId="0" borderId="0" xfId="0" applyFont="1" applyAlignment="1" applyProtection="1">
      <alignment horizontal="left" vertical="top"/>
    </xf>
    <xf numFmtId="0" fontId="23" fillId="0" borderId="0" xfId="0" applyFont="1" applyAlignment="1" applyProtection="1">
      <alignment horizontal="left" vertical="top"/>
    </xf>
    <xf numFmtId="0" fontId="10" fillId="0" borderId="0" xfId="0" applyFont="1" applyAlignment="1" applyProtection="1">
      <alignment horizontal="left" vertical="top"/>
    </xf>
    <xf numFmtId="0" fontId="25" fillId="0" borderId="0" xfId="0" applyFont="1" applyAlignment="1" applyProtection="1">
      <alignment horizontal="center" vertical="center"/>
    </xf>
    <xf numFmtId="0" fontId="0" fillId="0" borderId="13" xfId="0" applyBorder="1" applyAlignment="1" applyProtection="1">
      <alignment horizontal="center" vertical="center"/>
      <protection locked="0"/>
    </xf>
    <xf numFmtId="0" fontId="0" fillId="0" borderId="0" xfId="0" applyFont="1" applyAlignment="1" applyProtection="1">
      <alignment horizontal="left" vertical="top" wrapText="1"/>
    </xf>
    <xf numFmtId="0" fontId="10" fillId="0" borderId="0" xfId="0" applyFont="1" applyAlignment="1" applyProtection="1">
      <alignment horizontal="left" vertical="top" wrapText="1"/>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left" vertical="center" wrapText="1"/>
    </xf>
    <xf numFmtId="0" fontId="15" fillId="3" borderId="1" xfId="0" applyFont="1" applyFill="1" applyBorder="1" applyAlignment="1" applyProtection="1">
      <alignment horizontal="left" vertical="center"/>
    </xf>
    <xf numFmtId="0" fontId="1" fillId="0" borderId="1" xfId="0" applyFont="1" applyBorder="1" applyAlignment="1" applyProtection="1">
      <alignment horizontal="right" vertical="center"/>
    </xf>
    <xf numFmtId="0" fontId="3" fillId="0" borderId="0" xfId="0" applyFont="1" applyBorder="1" applyAlignment="1" applyProtection="1">
      <alignment horizontal="left" vertical="top" wrapText="1"/>
    </xf>
    <xf numFmtId="0" fontId="14" fillId="0" borderId="4"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3" xfId="0" applyFont="1" applyBorder="1" applyAlignment="1" applyProtection="1">
      <alignment horizontal="center" vertical="center"/>
    </xf>
    <xf numFmtId="0" fontId="0" fillId="0" borderId="0" xfId="0" applyBorder="1" applyAlignment="1" applyProtection="1">
      <alignment horizontal="center" vertical="top"/>
    </xf>
    <xf numFmtId="0" fontId="27" fillId="0" borderId="0" xfId="0" applyFont="1" applyBorder="1" applyAlignment="1" applyProtection="1">
      <alignment horizontal="left" vertical="top" wrapText="1"/>
    </xf>
    <xf numFmtId="0" fontId="18" fillId="0" borderId="5" xfId="0" applyFont="1" applyBorder="1" applyAlignment="1" applyProtection="1">
      <alignment horizontal="left"/>
    </xf>
    <xf numFmtId="0" fontId="18" fillId="0" borderId="6" xfId="0" applyFont="1" applyBorder="1" applyAlignment="1" applyProtection="1">
      <alignment horizontal="left"/>
    </xf>
    <xf numFmtId="0" fontId="1" fillId="0" borderId="0" xfId="0" applyFont="1" applyBorder="1" applyAlignment="1" applyProtection="1">
      <alignment horizontal="center" vertical="center"/>
    </xf>
    <xf numFmtId="0" fontId="0" fillId="0" borderId="0" xfId="0" applyAlignment="1" applyProtection="1">
      <alignment horizontal="left" vertical="top" wrapText="1"/>
    </xf>
    <xf numFmtId="0" fontId="32" fillId="0" borderId="0" xfId="0" applyFont="1" applyBorder="1" applyAlignment="1" applyProtection="1">
      <alignment horizontal="left" vertical="top" wrapText="1"/>
    </xf>
    <xf numFmtId="0" fontId="8" fillId="0" borderId="7" xfId="0" applyNumberFormat="1" applyFont="1" applyBorder="1" applyAlignment="1" applyProtection="1">
      <alignment horizontal="left" vertical="center" wrapText="1"/>
    </xf>
    <xf numFmtId="0" fontId="8" fillId="0" borderId="8" xfId="0" applyNumberFormat="1" applyFont="1" applyBorder="1" applyAlignment="1" applyProtection="1">
      <alignment horizontal="left" vertical="center" wrapText="1"/>
    </xf>
    <xf numFmtId="0" fontId="8" fillId="0" borderId="9" xfId="0" applyNumberFormat="1" applyFont="1" applyBorder="1" applyAlignment="1" applyProtection="1">
      <alignment horizontal="left" vertical="center" wrapText="1"/>
    </xf>
    <xf numFmtId="0" fontId="8" fillId="0" borderId="10" xfId="0" applyNumberFormat="1" applyFont="1" applyBorder="1" applyAlignment="1" applyProtection="1">
      <alignment horizontal="left" wrapText="1"/>
    </xf>
    <xf numFmtId="0" fontId="8" fillId="0" borderId="0" xfId="0" applyNumberFormat="1" applyFont="1" applyBorder="1" applyAlignment="1" applyProtection="1">
      <alignment horizontal="left" wrapText="1"/>
    </xf>
    <xf numFmtId="0" fontId="8" fillId="0" borderId="11" xfId="0" applyNumberFormat="1" applyFont="1" applyBorder="1" applyAlignment="1" applyProtection="1">
      <alignment horizontal="left" wrapText="1"/>
    </xf>
    <xf numFmtId="0" fontId="17" fillId="0" borderId="4"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3" xfId="0" applyFont="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403"/>
  <sheetViews>
    <sheetView tabSelected="1" topLeftCell="A31" zoomScaleNormal="100" workbookViewId="0"/>
  </sheetViews>
  <sheetFormatPr defaultColWidth="8.88671875" defaultRowHeight="14.4" x14ac:dyDescent="0.3"/>
  <cols>
    <col min="1" max="1" width="5" style="45" customWidth="1"/>
    <col min="2" max="2" width="25.6640625" style="45" customWidth="1"/>
    <col min="3" max="3" width="26.6640625" style="45" customWidth="1"/>
    <col min="4" max="4" width="14.6640625" style="45" customWidth="1"/>
    <col min="5" max="5" width="14.6640625" style="46" customWidth="1"/>
    <col min="6" max="6" width="14.6640625" style="45" customWidth="1"/>
    <col min="7" max="7" width="19.6640625" style="46" customWidth="1"/>
    <col min="8" max="16384" width="8.88671875" style="45"/>
  </cols>
  <sheetData>
    <row r="2" spans="1:7" s="40" customFormat="1" ht="33" customHeight="1" x14ac:dyDescent="0.3">
      <c r="A2" s="86" t="s">
        <v>148</v>
      </c>
      <c r="B2" s="86"/>
      <c r="C2" s="87"/>
      <c r="D2" s="87"/>
      <c r="E2" s="87"/>
      <c r="F2" s="87"/>
      <c r="G2" s="41"/>
    </row>
    <row r="3" spans="1:7" s="40" customFormat="1" ht="15.6" x14ac:dyDescent="0.3">
      <c r="A3" s="53"/>
      <c r="B3" s="53"/>
      <c r="E3" s="41"/>
      <c r="G3" s="41"/>
    </row>
    <row r="4" spans="1:7" s="40" customFormat="1" ht="15.6" x14ac:dyDescent="0.3">
      <c r="A4" s="42" t="s">
        <v>125</v>
      </c>
      <c r="E4" s="41"/>
      <c r="G4" s="41"/>
    </row>
    <row r="5" spans="1:7" s="40" customFormat="1" ht="15.6" x14ac:dyDescent="0.3">
      <c r="A5" s="39"/>
      <c r="E5" s="41"/>
      <c r="G5" s="41"/>
    </row>
    <row r="6" spans="1:7" s="40" customFormat="1" ht="45" customHeight="1" x14ac:dyDescent="0.3">
      <c r="A6" s="88" t="s">
        <v>150</v>
      </c>
      <c r="B6" s="88"/>
      <c r="C6" s="88"/>
      <c r="D6" s="88"/>
      <c r="E6" s="88"/>
      <c r="F6" s="88"/>
      <c r="G6" s="88"/>
    </row>
    <row r="7" spans="1:7" s="40" customFormat="1" x14ac:dyDescent="0.3">
      <c r="A7" s="43"/>
      <c r="E7" s="41"/>
      <c r="G7" s="41"/>
    </row>
    <row r="8" spans="1:7" s="40" customFormat="1" ht="60" customHeight="1" x14ac:dyDescent="0.3">
      <c r="A8" s="88" t="s">
        <v>126</v>
      </c>
      <c r="B8" s="88"/>
      <c r="C8" s="88"/>
      <c r="D8" s="88"/>
      <c r="E8" s="88"/>
      <c r="F8" s="88"/>
      <c r="G8" s="88"/>
    </row>
    <row r="9" spans="1:7" s="40" customFormat="1" x14ac:dyDescent="0.3">
      <c r="A9" s="43"/>
      <c r="E9" s="41"/>
      <c r="G9" s="41"/>
    </row>
    <row r="10" spans="1:7" s="40" customFormat="1" ht="30" customHeight="1" x14ac:dyDescent="0.3">
      <c r="A10" s="89" t="s">
        <v>151</v>
      </c>
      <c r="B10" s="89"/>
      <c r="C10" s="89"/>
      <c r="D10" s="89"/>
      <c r="E10" s="89"/>
      <c r="F10" s="89"/>
      <c r="G10" s="89"/>
    </row>
    <row r="11" spans="1:7" s="40" customFormat="1" x14ac:dyDescent="0.3">
      <c r="A11" s="44"/>
      <c r="E11" s="41"/>
      <c r="G11" s="41"/>
    </row>
    <row r="12" spans="1:7" s="40" customFormat="1" ht="30" customHeight="1" x14ac:dyDescent="0.3">
      <c r="A12" s="88" t="s">
        <v>155</v>
      </c>
      <c r="B12" s="88"/>
      <c r="C12" s="88"/>
      <c r="D12" s="88"/>
      <c r="E12" s="88"/>
      <c r="F12" s="88"/>
      <c r="G12" s="88"/>
    </row>
    <row r="14" spans="1:7" ht="15" thickBot="1" x14ac:dyDescent="0.35"/>
    <row r="15" spans="1:7" s="66" customFormat="1" ht="28.2" customHeight="1" x14ac:dyDescent="0.3">
      <c r="A15" s="108" t="s">
        <v>161</v>
      </c>
      <c r="B15" s="109"/>
      <c r="C15" s="109"/>
      <c r="D15" s="109"/>
      <c r="E15" s="109"/>
      <c r="F15" s="109"/>
      <c r="G15" s="110"/>
    </row>
    <row r="16" spans="1:7" s="66" customFormat="1" x14ac:dyDescent="0.3">
      <c r="A16" s="111" t="s">
        <v>118</v>
      </c>
      <c r="B16" s="112"/>
      <c r="C16" s="112"/>
      <c r="D16" s="112"/>
      <c r="E16" s="112"/>
      <c r="F16" s="112"/>
      <c r="G16" s="113"/>
    </row>
    <row r="17" spans="1:7" s="66" customFormat="1" ht="14.4" customHeight="1" x14ac:dyDescent="0.3">
      <c r="A17" s="36"/>
      <c r="B17" s="37"/>
      <c r="C17" s="37"/>
      <c r="D17" s="37"/>
      <c r="E17" s="37"/>
      <c r="F17" s="38" t="s">
        <v>119</v>
      </c>
      <c r="G17" s="52">
        <v>0</v>
      </c>
    </row>
    <row r="18" spans="1:7" s="66" customFormat="1" ht="15" thickBot="1" x14ac:dyDescent="0.35">
      <c r="A18" s="103" t="s">
        <v>127</v>
      </c>
      <c r="B18" s="104"/>
      <c r="C18" s="104"/>
      <c r="D18" s="104"/>
      <c r="E18" s="104"/>
      <c r="F18" s="104"/>
      <c r="G18" s="67"/>
    </row>
    <row r="20" spans="1:7" s="68" customFormat="1" ht="18" x14ac:dyDescent="0.3">
      <c r="A20" s="13" t="s">
        <v>30</v>
      </c>
      <c r="B20" s="13"/>
      <c r="C20" s="105" t="s">
        <v>31</v>
      </c>
      <c r="D20" s="105"/>
      <c r="E20" s="105"/>
      <c r="F20" s="14"/>
      <c r="G20" s="15" t="s">
        <v>32</v>
      </c>
    </row>
    <row r="22" spans="1:7" ht="17.399999999999999" x14ac:dyDescent="0.3">
      <c r="A22" s="95" t="s">
        <v>11</v>
      </c>
      <c r="B22" s="95"/>
      <c r="C22" s="95"/>
      <c r="D22" s="95"/>
      <c r="E22" s="95"/>
      <c r="F22" s="95"/>
      <c r="G22" s="95"/>
    </row>
    <row r="23" spans="1:7" ht="28.8" x14ac:dyDescent="0.3">
      <c r="A23" s="1" t="s">
        <v>0</v>
      </c>
      <c r="B23" s="1" t="s">
        <v>28</v>
      </c>
      <c r="C23" s="1" t="s">
        <v>18</v>
      </c>
      <c r="D23" s="2" t="s">
        <v>34</v>
      </c>
      <c r="E23" s="2" t="s">
        <v>1</v>
      </c>
      <c r="F23" s="2" t="s">
        <v>16</v>
      </c>
      <c r="G23" s="2" t="s">
        <v>17</v>
      </c>
    </row>
    <row r="24" spans="1:7" x14ac:dyDescent="0.3">
      <c r="A24" s="57">
        <v>1</v>
      </c>
      <c r="B24" s="3" t="s">
        <v>35</v>
      </c>
      <c r="C24" s="3" t="s">
        <v>2</v>
      </c>
      <c r="D24" s="4">
        <v>65000</v>
      </c>
      <c r="E24" s="54">
        <v>0</v>
      </c>
      <c r="F24" s="6">
        <f>E24*D24</f>
        <v>0</v>
      </c>
      <c r="G24" s="29">
        <f>F24*2</f>
        <v>0</v>
      </c>
    </row>
    <row r="25" spans="1:7" x14ac:dyDescent="0.3">
      <c r="A25" s="90"/>
      <c r="B25" s="91"/>
      <c r="C25" s="91"/>
      <c r="D25" s="91"/>
      <c r="E25" s="91"/>
      <c r="F25" s="91"/>
      <c r="G25" s="92"/>
    </row>
    <row r="26" spans="1:7" ht="28.8" x14ac:dyDescent="0.3">
      <c r="A26" s="1" t="s">
        <v>0</v>
      </c>
      <c r="B26" s="1" t="s">
        <v>28</v>
      </c>
      <c r="C26" s="1" t="s">
        <v>18</v>
      </c>
      <c r="D26" s="2" t="s">
        <v>34</v>
      </c>
      <c r="E26" s="2" t="s">
        <v>1</v>
      </c>
      <c r="F26" s="2" t="s">
        <v>16</v>
      </c>
      <c r="G26" s="2" t="s">
        <v>17</v>
      </c>
    </row>
    <row r="27" spans="1:7" x14ac:dyDescent="0.3">
      <c r="A27" s="57">
        <v>2</v>
      </c>
      <c r="B27" s="3" t="s">
        <v>29</v>
      </c>
      <c r="C27" s="3" t="s">
        <v>3</v>
      </c>
      <c r="D27" s="4">
        <v>65000</v>
      </c>
      <c r="E27" s="54">
        <v>0</v>
      </c>
      <c r="F27" s="6">
        <f>E27*D27</f>
        <v>0</v>
      </c>
      <c r="G27" s="29">
        <f>F27*2</f>
        <v>0</v>
      </c>
    </row>
    <row r="28" spans="1:7" x14ac:dyDescent="0.3">
      <c r="A28" s="90"/>
      <c r="B28" s="91"/>
      <c r="C28" s="91"/>
      <c r="D28" s="91"/>
      <c r="E28" s="91"/>
      <c r="F28" s="91"/>
      <c r="G28" s="92"/>
    </row>
    <row r="29" spans="1:7" ht="28.8" x14ac:dyDescent="0.3">
      <c r="A29" s="1" t="s">
        <v>0</v>
      </c>
      <c r="B29" s="1" t="s">
        <v>28</v>
      </c>
      <c r="C29" s="1" t="s">
        <v>18</v>
      </c>
      <c r="D29" s="2" t="s">
        <v>34</v>
      </c>
      <c r="E29" s="2" t="s">
        <v>1</v>
      </c>
      <c r="F29" s="2" t="s">
        <v>16</v>
      </c>
      <c r="G29" s="2" t="s">
        <v>17</v>
      </c>
    </row>
    <row r="30" spans="1:7" x14ac:dyDescent="0.3">
      <c r="A30" s="57" t="s">
        <v>4</v>
      </c>
      <c r="B30" s="94" t="s">
        <v>37</v>
      </c>
      <c r="C30" s="3" t="s">
        <v>116</v>
      </c>
      <c r="D30" s="4">
        <v>60000</v>
      </c>
      <c r="E30" s="54">
        <v>0</v>
      </c>
      <c r="F30" s="5">
        <f>E30*D30</f>
        <v>0</v>
      </c>
      <c r="G30" s="11">
        <f>F30*2</f>
        <v>0</v>
      </c>
    </row>
    <row r="31" spans="1:7" x14ac:dyDescent="0.3">
      <c r="A31" s="57" t="s">
        <v>5</v>
      </c>
      <c r="B31" s="94"/>
      <c r="C31" s="3" t="s">
        <v>117</v>
      </c>
      <c r="D31" s="4">
        <v>25000</v>
      </c>
      <c r="E31" s="54">
        <v>0</v>
      </c>
      <c r="F31" s="5">
        <f>E31*D31</f>
        <v>0</v>
      </c>
      <c r="G31" s="11">
        <f>F31*2</f>
        <v>0</v>
      </c>
    </row>
    <row r="32" spans="1:7" x14ac:dyDescent="0.3">
      <c r="A32" s="57" t="s">
        <v>6</v>
      </c>
      <c r="B32" s="94"/>
      <c r="C32" s="3" t="s">
        <v>7</v>
      </c>
      <c r="D32" s="4">
        <v>1</v>
      </c>
      <c r="E32" s="54">
        <v>0</v>
      </c>
      <c r="F32" s="5">
        <f>E32*D32</f>
        <v>0</v>
      </c>
      <c r="G32" s="11">
        <f>F32*2</f>
        <v>0</v>
      </c>
    </row>
    <row r="33" spans="1:7" x14ac:dyDescent="0.3">
      <c r="A33" s="57" t="s">
        <v>8</v>
      </c>
      <c r="B33" s="94"/>
      <c r="C33" s="3" t="s">
        <v>9</v>
      </c>
      <c r="D33" s="4">
        <v>8000</v>
      </c>
      <c r="E33" s="54">
        <v>0</v>
      </c>
      <c r="F33" s="5">
        <f>E33*D33</f>
        <v>0</v>
      </c>
      <c r="G33" s="11">
        <f>F33*2</f>
        <v>0</v>
      </c>
    </row>
    <row r="34" spans="1:7" ht="30" customHeight="1" x14ac:dyDescent="0.3">
      <c r="A34" s="57" t="s">
        <v>10</v>
      </c>
      <c r="B34" s="94"/>
      <c r="C34" s="7" t="s">
        <v>41</v>
      </c>
      <c r="D34" s="8">
        <f>D33+D30+D31</f>
        <v>93000</v>
      </c>
      <c r="E34" s="54">
        <v>0</v>
      </c>
      <c r="F34" s="6">
        <f>E34*D34</f>
        <v>0</v>
      </c>
      <c r="G34" s="11">
        <f>F34*2</f>
        <v>0</v>
      </c>
    </row>
    <row r="35" spans="1:7" x14ac:dyDescent="0.3">
      <c r="A35" s="96" t="s">
        <v>47</v>
      </c>
      <c r="B35" s="96"/>
      <c r="C35" s="96"/>
      <c r="D35" s="96"/>
      <c r="E35" s="96"/>
      <c r="F35" s="6">
        <f>SUM(F30:F34)</f>
        <v>0</v>
      </c>
      <c r="G35" s="29">
        <f>SUM(G30:G34)</f>
        <v>0</v>
      </c>
    </row>
    <row r="36" spans="1:7" s="40" customFormat="1" x14ac:dyDescent="0.3">
      <c r="A36" s="17"/>
      <c r="B36" s="17"/>
      <c r="C36" s="17"/>
      <c r="D36" s="17"/>
      <c r="E36" s="17"/>
      <c r="F36" s="18"/>
      <c r="G36" s="41"/>
    </row>
    <row r="37" spans="1:7" s="40" customFormat="1" x14ac:dyDescent="0.3">
      <c r="A37" s="19" t="s">
        <v>67</v>
      </c>
      <c r="B37" s="17"/>
      <c r="C37" s="17"/>
      <c r="D37" s="17"/>
      <c r="E37" s="17"/>
      <c r="F37" s="18"/>
      <c r="G37" s="41"/>
    </row>
    <row r="38" spans="1:7" s="48" customFormat="1" ht="7.8" x14ac:dyDescent="0.3">
      <c r="B38" s="49"/>
      <c r="E38" s="50"/>
      <c r="G38" s="50"/>
    </row>
    <row r="39" spans="1:7" s="40" customFormat="1" x14ac:dyDescent="0.3">
      <c r="A39" s="97" t="s">
        <v>115</v>
      </c>
      <c r="B39" s="97"/>
      <c r="C39" s="97"/>
      <c r="D39" s="97"/>
      <c r="E39" s="97"/>
      <c r="F39" s="97"/>
      <c r="G39" s="97"/>
    </row>
    <row r="40" spans="1:7" s="48" customFormat="1" ht="7.8" x14ac:dyDescent="0.3">
      <c r="B40" s="49"/>
      <c r="E40" s="50"/>
      <c r="G40" s="50"/>
    </row>
    <row r="41" spans="1:7" s="40" customFormat="1" ht="45" customHeight="1" x14ac:dyDescent="0.3">
      <c r="A41" s="97" t="s">
        <v>147</v>
      </c>
      <c r="B41" s="97"/>
      <c r="C41" s="97"/>
      <c r="D41" s="97"/>
      <c r="E41" s="97"/>
      <c r="F41" s="97"/>
      <c r="G41" s="97"/>
    </row>
    <row r="43" spans="1:7" s="40" customFormat="1" x14ac:dyDescent="0.3">
      <c r="A43" s="21" t="s">
        <v>129</v>
      </c>
      <c r="B43" s="17"/>
      <c r="C43" s="17"/>
      <c r="D43" s="20" t="s">
        <v>68</v>
      </c>
      <c r="E43" s="17"/>
      <c r="F43" s="18"/>
      <c r="G43" s="41"/>
    </row>
    <row r="44" spans="1:7" x14ac:dyDescent="0.3">
      <c r="A44" s="93"/>
      <c r="B44" s="93"/>
      <c r="C44" s="93"/>
      <c r="D44" s="93"/>
      <c r="E44" s="93"/>
      <c r="F44" s="93"/>
      <c r="G44" s="93"/>
    </row>
    <row r="45" spans="1:7" ht="17.399999999999999" x14ac:dyDescent="0.3">
      <c r="A45" s="95" t="s">
        <v>12</v>
      </c>
      <c r="B45" s="95"/>
      <c r="C45" s="95"/>
      <c r="D45" s="95"/>
      <c r="E45" s="95"/>
      <c r="F45" s="95"/>
      <c r="G45" s="95"/>
    </row>
    <row r="46" spans="1:7" ht="28.8" x14ac:dyDescent="0.3">
      <c r="A46" s="1" t="s">
        <v>0</v>
      </c>
      <c r="B46" s="1" t="s">
        <v>28</v>
      </c>
      <c r="C46" s="1" t="s">
        <v>18</v>
      </c>
      <c r="D46" s="2" t="s">
        <v>34</v>
      </c>
      <c r="E46" s="2" t="s">
        <v>1</v>
      </c>
      <c r="F46" s="2" t="s">
        <v>16</v>
      </c>
      <c r="G46" s="2" t="s">
        <v>17</v>
      </c>
    </row>
    <row r="47" spans="1:7" x14ac:dyDescent="0.3">
      <c r="A47" s="57">
        <v>1</v>
      </c>
      <c r="B47" s="3" t="s">
        <v>36</v>
      </c>
      <c r="C47" s="3" t="s">
        <v>2</v>
      </c>
      <c r="D47" s="4">
        <v>45000</v>
      </c>
      <c r="E47" s="54">
        <v>0</v>
      </c>
      <c r="F47" s="6">
        <f>E47*D47</f>
        <v>0</v>
      </c>
      <c r="G47" s="29">
        <f>F47*2</f>
        <v>0</v>
      </c>
    </row>
    <row r="48" spans="1:7" x14ac:dyDescent="0.3">
      <c r="A48" s="90"/>
      <c r="B48" s="91"/>
      <c r="C48" s="91"/>
      <c r="D48" s="91"/>
      <c r="E48" s="91"/>
      <c r="F48" s="91"/>
      <c r="G48" s="92"/>
    </row>
    <row r="49" spans="1:7" ht="28.8" x14ac:dyDescent="0.3">
      <c r="A49" s="1" t="s">
        <v>0</v>
      </c>
      <c r="B49" s="1" t="s">
        <v>28</v>
      </c>
      <c r="C49" s="1" t="s">
        <v>18</v>
      </c>
      <c r="D49" s="2" t="s">
        <v>34</v>
      </c>
      <c r="E49" s="2" t="s">
        <v>1</v>
      </c>
      <c r="F49" s="2" t="s">
        <v>16</v>
      </c>
      <c r="G49" s="2" t="s">
        <v>17</v>
      </c>
    </row>
    <row r="50" spans="1:7" x14ac:dyDescent="0.3">
      <c r="A50" s="57">
        <v>2</v>
      </c>
      <c r="B50" s="3" t="s">
        <v>33</v>
      </c>
      <c r="C50" s="3" t="s">
        <v>3</v>
      </c>
      <c r="D50" s="4">
        <v>45000</v>
      </c>
      <c r="E50" s="54">
        <v>0</v>
      </c>
      <c r="F50" s="6">
        <f>E50*D50</f>
        <v>0</v>
      </c>
      <c r="G50" s="29">
        <f>F50*2</f>
        <v>0</v>
      </c>
    </row>
    <row r="51" spans="1:7" x14ac:dyDescent="0.3">
      <c r="A51" s="90"/>
      <c r="B51" s="91"/>
      <c r="C51" s="91"/>
      <c r="D51" s="91"/>
      <c r="E51" s="91"/>
      <c r="F51" s="91"/>
      <c r="G51" s="92"/>
    </row>
    <row r="52" spans="1:7" ht="28.8" x14ac:dyDescent="0.3">
      <c r="A52" s="1" t="s">
        <v>0</v>
      </c>
      <c r="B52" s="1" t="s">
        <v>28</v>
      </c>
      <c r="C52" s="1" t="s">
        <v>18</v>
      </c>
      <c r="D52" s="2" t="s">
        <v>34</v>
      </c>
      <c r="E52" s="2" t="s">
        <v>1</v>
      </c>
      <c r="F52" s="2" t="s">
        <v>16</v>
      </c>
      <c r="G52" s="2" t="s">
        <v>17</v>
      </c>
    </row>
    <row r="53" spans="1:7" x14ac:dyDescent="0.3">
      <c r="A53" s="57" t="s">
        <v>4</v>
      </c>
      <c r="B53" s="94" t="s">
        <v>38</v>
      </c>
      <c r="C53" s="3" t="s">
        <v>116</v>
      </c>
      <c r="D53" s="4">
        <v>45000</v>
      </c>
      <c r="E53" s="54">
        <v>0</v>
      </c>
      <c r="F53" s="5">
        <f>E53*D53</f>
        <v>0</v>
      </c>
      <c r="G53" s="11">
        <f>F53*2</f>
        <v>0</v>
      </c>
    </row>
    <row r="54" spans="1:7" x14ac:dyDescent="0.3">
      <c r="A54" s="57" t="s">
        <v>5</v>
      </c>
      <c r="B54" s="94"/>
      <c r="C54" s="3" t="s">
        <v>117</v>
      </c>
      <c r="D54" s="4">
        <v>25000</v>
      </c>
      <c r="E54" s="54">
        <v>0</v>
      </c>
      <c r="F54" s="5">
        <f>E54*D54</f>
        <v>0</v>
      </c>
      <c r="G54" s="11">
        <f>F54*2</f>
        <v>0</v>
      </c>
    </row>
    <row r="55" spans="1:7" x14ac:dyDescent="0.3">
      <c r="A55" s="57" t="s">
        <v>6</v>
      </c>
      <c r="B55" s="94"/>
      <c r="C55" s="3" t="s">
        <v>7</v>
      </c>
      <c r="D55" s="4">
        <v>1</v>
      </c>
      <c r="E55" s="54">
        <v>0</v>
      </c>
      <c r="F55" s="5">
        <f>E55*D55</f>
        <v>0</v>
      </c>
      <c r="G55" s="11">
        <f>F55*2</f>
        <v>0</v>
      </c>
    </row>
    <row r="56" spans="1:7" x14ac:dyDescent="0.3">
      <c r="A56" s="57" t="s">
        <v>8</v>
      </c>
      <c r="B56" s="94"/>
      <c r="C56" s="3" t="s">
        <v>9</v>
      </c>
      <c r="D56" s="4">
        <v>7500</v>
      </c>
      <c r="E56" s="54">
        <v>0</v>
      </c>
      <c r="F56" s="5">
        <f>E56*D56</f>
        <v>0</v>
      </c>
      <c r="G56" s="11">
        <f>F56*2</f>
        <v>0</v>
      </c>
    </row>
    <row r="57" spans="1:7" ht="30" customHeight="1" x14ac:dyDescent="0.3">
      <c r="A57" s="57" t="s">
        <v>10</v>
      </c>
      <c r="B57" s="94"/>
      <c r="C57" s="7" t="s">
        <v>41</v>
      </c>
      <c r="D57" s="8">
        <f>D53+D54+D56</f>
        <v>77500</v>
      </c>
      <c r="E57" s="54">
        <v>0</v>
      </c>
      <c r="F57" s="6">
        <f>E57*D57</f>
        <v>0</v>
      </c>
      <c r="G57" s="11">
        <f>F57*2</f>
        <v>0</v>
      </c>
    </row>
    <row r="58" spans="1:7" x14ac:dyDescent="0.3">
      <c r="A58" s="96" t="s">
        <v>49</v>
      </c>
      <c r="B58" s="96"/>
      <c r="C58" s="96"/>
      <c r="D58" s="96"/>
      <c r="E58" s="96"/>
      <c r="F58" s="6">
        <f>SUM(F53:F57)</f>
        <v>0</v>
      </c>
      <c r="G58" s="29">
        <f>SUM(G53:G57)</f>
        <v>0</v>
      </c>
    </row>
    <row r="59" spans="1:7" s="40" customFormat="1" x14ac:dyDescent="0.3">
      <c r="A59" s="17"/>
      <c r="B59" s="17"/>
      <c r="C59" s="17"/>
      <c r="D59" s="17"/>
      <c r="E59" s="17"/>
      <c r="F59" s="18"/>
      <c r="G59" s="41"/>
    </row>
    <row r="60" spans="1:7" s="40" customFormat="1" x14ac:dyDescent="0.3">
      <c r="A60" s="19" t="s">
        <v>69</v>
      </c>
      <c r="B60" s="17"/>
      <c r="C60" s="17"/>
      <c r="D60" s="17"/>
      <c r="E60" s="17"/>
      <c r="F60" s="18"/>
      <c r="G60" s="41"/>
    </row>
    <row r="61" spans="1:7" s="48" customFormat="1" ht="7.8" x14ac:dyDescent="0.3">
      <c r="B61" s="49"/>
      <c r="E61" s="50"/>
      <c r="G61" s="50"/>
    </row>
    <row r="62" spans="1:7" s="40" customFormat="1" ht="30" customHeight="1" x14ac:dyDescent="0.3">
      <c r="A62" s="97" t="s">
        <v>113</v>
      </c>
      <c r="B62" s="97"/>
      <c r="C62" s="97"/>
      <c r="D62" s="97"/>
      <c r="E62" s="97"/>
      <c r="F62" s="97"/>
      <c r="G62" s="97"/>
    </row>
    <row r="64" spans="1:7" s="40" customFormat="1" ht="30" customHeight="1" x14ac:dyDescent="0.3">
      <c r="A64" s="97" t="s">
        <v>114</v>
      </c>
      <c r="B64" s="97"/>
      <c r="C64" s="97"/>
      <c r="D64" s="97"/>
      <c r="E64" s="97"/>
      <c r="F64" s="97"/>
      <c r="G64" s="97"/>
    </row>
    <row r="66" spans="1:7" s="40" customFormat="1" x14ac:dyDescent="0.3">
      <c r="A66" s="21" t="s">
        <v>130</v>
      </c>
      <c r="B66" s="17"/>
      <c r="C66" s="17"/>
      <c r="D66" s="20" t="s">
        <v>68</v>
      </c>
      <c r="E66" s="17"/>
      <c r="F66" s="18"/>
      <c r="G66" s="41"/>
    </row>
    <row r="67" spans="1:7" s="40" customFormat="1" x14ac:dyDescent="0.3">
      <c r="A67" s="16"/>
      <c r="B67" s="16"/>
      <c r="C67" s="16"/>
      <c r="D67" s="16"/>
      <c r="E67" s="17"/>
      <c r="F67" s="18"/>
      <c r="G67" s="41"/>
    </row>
    <row r="68" spans="1:7" x14ac:dyDescent="0.3">
      <c r="A68" s="93"/>
      <c r="B68" s="93"/>
      <c r="C68" s="93"/>
      <c r="D68" s="93"/>
      <c r="E68" s="93"/>
      <c r="F68" s="93"/>
      <c r="G68" s="93"/>
    </row>
    <row r="69" spans="1:7" ht="17.399999999999999" x14ac:dyDescent="0.3">
      <c r="A69" s="95" t="s">
        <v>13</v>
      </c>
      <c r="B69" s="95"/>
      <c r="C69" s="95"/>
      <c r="D69" s="95"/>
      <c r="E69" s="95"/>
      <c r="F69" s="95"/>
      <c r="G69" s="95"/>
    </row>
    <row r="70" spans="1:7" ht="28.8" x14ac:dyDescent="0.3">
      <c r="A70" s="1" t="s">
        <v>0</v>
      </c>
      <c r="B70" s="1" t="s">
        <v>28</v>
      </c>
      <c r="C70" s="1" t="s">
        <v>18</v>
      </c>
      <c r="D70" s="2" t="s">
        <v>34</v>
      </c>
      <c r="E70" s="2" t="s">
        <v>1</v>
      </c>
      <c r="F70" s="2" t="s">
        <v>16</v>
      </c>
      <c r="G70" s="2" t="s">
        <v>17</v>
      </c>
    </row>
    <row r="71" spans="1:7" x14ac:dyDescent="0.3">
      <c r="A71" s="57">
        <v>1</v>
      </c>
      <c r="B71" s="3" t="s">
        <v>35</v>
      </c>
      <c r="C71" s="3" t="s">
        <v>2</v>
      </c>
      <c r="D71" s="4">
        <v>65000</v>
      </c>
      <c r="E71" s="54">
        <v>0</v>
      </c>
      <c r="F71" s="6">
        <f>E71*D71</f>
        <v>0</v>
      </c>
      <c r="G71" s="29">
        <f>F71*2</f>
        <v>0</v>
      </c>
    </row>
    <row r="72" spans="1:7" x14ac:dyDescent="0.3">
      <c r="A72" s="90"/>
      <c r="B72" s="91"/>
      <c r="C72" s="91"/>
      <c r="D72" s="91"/>
      <c r="E72" s="91"/>
      <c r="F72" s="91"/>
      <c r="G72" s="92"/>
    </row>
    <row r="73" spans="1:7" ht="28.8" x14ac:dyDescent="0.3">
      <c r="A73" s="1" t="s">
        <v>0</v>
      </c>
      <c r="B73" s="1" t="s">
        <v>28</v>
      </c>
      <c r="C73" s="1" t="s">
        <v>18</v>
      </c>
      <c r="D73" s="2" t="s">
        <v>34</v>
      </c>
      <c r="E73" s="2" t="s">
        <v>1</v>
      </c>
      <c r="F73" s="2" t="s">
        <v>16</v>
      </c>
      <c r="G73" s="2" t="s">
        <v>17</v>
      </c>
    </row>
    <row r="74" spans="1:7" x14ac:dyDescent="0.3">
      <c r="A74" s="57">
        <v>2</v>
      </c>
      <c r="B74" s="3" t="s">
        <v>29</v>
      </c>
      <c r="C74" s="3" t="s">
        <v>3</v>
      </c>
      <c r="D74" s="4">
        <v>65000</v>
      </c>
      <c r="E74" s="54">
        <v>0</v>
      </c>
      <c r="F74" s="6">
        <f>E74*D74</f>
        <v>0</v>
      </c>
      <c r="G74" s="29">
        <f>F74*2</f>
        <v>0</v>
      </c>
    </row>
    <row r="75" spans="1:7" x14ac:dyDescent="0.3">
      <c r="A75" s="90"/>
      <c r="B75" s="91"/>
      <c r="C75" s="91"/>
      <c r="D75" s="91"/>
      <c r="E75" s="91"/>
      <c r="F75" s="91"/>
      <c r="G75" s="92"/>
    </row>
    <row r="76" spans="1:7" ht="28.8" x14ac:dyDescent="0.3">
      <c r="A76" s="1" t="s">
        <v>0</v>
      </c>
      <c r="B76" s="1" t="s">
        <v>28</v>
      </c>
      <c r="C76" s="1" t="s">
        <v>18</v>
      </c>
      <c r="D76" s="2" t="s">
        <v>34</v>
      </c>
      <c r="E76" s="2" t="s">
        <v>1</v>
      </c>
      <c r="F76" s="2" t="s">
        <v>16</v>
      </c>
      <c r="G76" s="2" t="s">
        <v>17</v>
      </c>
    </row>
    <row r="77" spans="1:7" x14ac:dyDescent="0.3">
      <c r="A77" s="57" t="s">
        <v>4</v>
      </c>
      <c r="B77" s="94" t="s">
        <v>37</v>
      </c>
      <c r="C77" s="3" t="s">
        <v>116</v>
      </c>
      <c r="D77" s="4">
        <v>60000</v>
      </c>
      <c r="E77" s="54">
        <v>0</v>
      </c>
      <c r="F77" s="5">
        <f>E77*D77</f>
        <v>0</v>
      </c>
      <c r="G77" s="9">
        <f>F77*2</f>
        <v>0</v>
      </c>
    </row>
    <row r="78" spans="1:7" x14ac:dyDescent="0.3">
      <c r="A78" s="57" t="s">
        <v>5</v>
      </c>
      <c r="B78" s="94"/>
      <c r="C78" s="3" t="s">
        <v>117</v>
      </c>
      <c r="D78" s="4">
        <v>25000</v>
      </c>
      <c r="E78" s="54">
        <v>0</v>
      </c>
      <c r="F78" s="5">
        <f>E78*D78</f>
        <v>0</v>
      </c>
      <c r="G78" s="9">
        <f>F78*2</f>
        <v>0</v>
      </c>
    </row>
    <row r="79" spans="1:7" x14ac:dyDescent="0.3">
      <c r="A79" s="57" t="s">
        <v>6</v>
      </c>
      <c r="B79" s="94"/>
      <c r="C79" s="3" t="s">
        <v>7</v>
      </c>
      <c r="D79" s="4">
        <v>1</v>
      </c>
      <c r="E79" s="54">
        <v>0</v>
      </c>
      <c r="F79" s="5">
        <f>E79*D79</f>
        <v>0</v>
      </c>
      <c r="G79" s="9">
        <f>F79*2</f>
        <v>0</v>
      </c>
    </row>
    <row r="80" spans="1:7" x14ac:dyDescent="0.3">
      <c r="A80" s="57" t="s">
        <v>8</v>
      </c>
      <c r="B80" s="94"/>
      <c r="C80" s="3" t="s">
        <v>9</v>
      </c>
      <c r="D80" s="4">
        <v>8000</v>
      </c>
      <c r="E80" s="54">
        <v>0</v>
      </c>
      <c r="F80" s="5">
        <f>E80*D80</f>
        <v>0</v>
      </c>
      <c r="G80" s="9">
        <f>F80*2</f>
        <v>0</v>
      </c>
    </row>
    <row r="81" spans="1:7" ht="30" customHeight="1" x14ac:dyDescent="0.3">
      <c r="A81" s="57" t="s">
        <v>10</v>
      </c>
      <c r="B81" s="94"/>
      <c r="C81" s="7" t="s">
        <v>41</v>
      </c>
      <c r="D81" s="8">
        <f>D80+D77+D78</f>
        <v>93000</v>
      </c>
      <c r="E81" s="54">
        <v>0</v>
      </c>
      <c r="F81" s="6">
        <f>E81*D81</f>
        <v>0</v>
      </c>
      <c r="G81" s="9">
        <f>F81*2</f>
        <v>0</v>
      </c>
    </row>
    <row r="82" spans="1:7" x14ac:dyDescent="0.3">
      <c r="A82" s="96" t="s">
        <v>48</v>
      </c>
      <c r="B82" s="96"/>
      <c r="C82" s="96"/>
      <c r="D82" s="96"/>
      <c r="E82" s="96"/>
      <c r="F82" s="6">
        <f>SUM(F77:F81)</f>
        <v>0</v>
      </c>
      <c r="G82" s="29">
        <f>SUM(G77:G81)</f>
        <v>0</v>
      </c>
    </row>
    <row r="83" spans="1:7" s="40" customFormat="1" x14ac:dyDescent="0.3">
      <c r="A83" s="17"/>
      <c r="B83" s="17"/>
      <c r="C83" s="17"/>
      <c r="D83" s="17"/>
      <c r="E83" s="17"/>
      <c r="F83" s="18"/>
      <c r="G83" s="41"/>
    </row>
    <row r="84" spans="1:7" s="40" customFormat="1" x14ac:dyDescent="0.3">
      <c r="A84" s="19" t="s">
        <v>70</v>
      </c>
      <c r="B84" s="17"/>
      <c r="C84" s="17"/>
      <c r="D84" s="17"/>
      <c r="E84" s="17"/>
      <c r="F84" s="18"/>
      <c r="G84" s="41"/>
    </row>
    <row r="86" spans="1:7" s="40" customFormat="1" x14ac:dyDescent="0.3">
      <c r="A86" s="97" t="s">
        <v>71</v>
      </c>
      <c r="B86" s="97"/>
      <c r="C86" s="97"/>
      <c r="D86" s="97"/>
      <c r="E86" s="97"/>
      <c r="F86" s="97"/>
      <c r="G86" s="97"/>
    </row>
    <row r="88" spans="1:7" s="40" customFormat="1" ht="30" customHeight="1" x14ac:dyDescent="0.3">
      <c r="A88" s="97" t="s">
        <v>72</v>
      </c>
      <c r="B88" s="97"/>
      <c r="C88" s="97"/>
      <c r="D88" s="97"/>
      <c r="E88" s="97"/>
      <c r="F88" s="97"/>
      <c r="G88" s="97"/>
    </row>
    <row r="90" spans="1:7" s="40" customFormat="1" x14ac:dyDescent="0.3">
      <c r="A90" s="21" t="s">
        <v>73</v>
      </c>
      <c r="B90" s="17"/>
      <c r="C90" s="17"/>
      <c r="D90" s="20" t="s">
        <v>68</v>
      </c>
      <c r="E90" s="17"/>
      <c r="F90" s="18"/>
      <c r="G90" s="41"/>
    </row>
    <row r="91" spans="1:7" s="40" customFormat="1" x14ac:dyDescent="0.3">
      <c r="A91" s="21"/>
      <c r="B91" s="17"/>
      <c r="C91" s="17"/>
      <c r="D91" s="20"/>
      <c r="E91" s="17"/>
      <c r="F91" s="18"/>
      <c r="G91" s="41"/>
    </row>
    <row r="92" spans="1:7" ht="17.399999999999999" x14ac:dyDescent="0.3">
      <c r="A92" s="95" t="s">
        <v>14</v>
      </c>
      <c r="B92" s="95"/>
      <c r="C92" s="95"/>
      <c r="D92" s="95"/>
      <c r="E92" s="95"/>
      <c r="F92" s="95"/>
      <c r="G92" s="95"/>
    </row>
    <row r="93" spans="1:7" ht="28.8" x14ac:dyDescent="0.3">
      <c r="A93" s="1" t="s">
        <v>0</v>
      </c>
      <c r="B93" s="1" t="s">
        <v>28</v>
      </c>
      <c r="C93" s="1" t="s">
        <v>18</v>
      </c>
      <c r="D93" s="2" t="s">
        <v>34</v>
      </c>
      <c r="E93" s="2" t="s">
        <v>1</v>
      </c>
      <c r="F93" s="2" t="s">
        <v>16</v>
      </c>
      <c r="G93" s="2" t="s">
        <v>17</v>
      </c>
    </row>
    <row r="94" spans="1:7" x14ac:dyDescent="0.3">
      <c r="A94" s="57">
        <v>1</v>
      </c>
      <c r="B94" s="3" t="s">
        <v>35</v>
      </c>
      <c r="C94" s="3" t="s">
        <v>2</v>
      </c>
      <c r="D94" s="4">
        <v>60000</v>
      </c>
      <c r="E94" s="54">
        <v>0</v>
      </c>
      <c r="F94" s="6">
        <f>E94*D94</f>
        <v>0</v>
      </c>
      <c r="G94" s="10">
        <f>F94*2</f>
        <v>0</v>
      </c>
    </row>
    <row r="95" spans="1:7" s="69" customFormat="1" ht="12" x14ac:dyDescent="0.3">
      <c r="A95" s="98"/>
      <c r="B95" s="99"/>
      <c r="C95" s="99"/>
      <c r="D95" s="99"/>
      <c r="E95" s="99"/>
      <c r="F95" s="99"/>
      <c r="G95" s="100"/>
    </row>
    <row r="96" spans="1:7" ht="28.8" x14ac:dyDescent="0.3">
      <c r="A96" s="1" t="s">
        <v>0</v>
      </c>
      <c r="B96" s="1" t="s">
        <v>28</v>
      </c>
      <c r="C96" s="1" t="s">
        <v>18</v>
      </c>
      <c r="D96" s="2" t="s">
        <v>34</v>
      </c>
      <c r="E96" s="2" t="s">
        <v>1</v>
      </c>
      <c r="F96" s="2" t="s">
        <v>16</v>
      </c>
      <c r="G96" s="2" t="s">
        <v>17</v>
      </c>
    </row>
    <row r="97" spans="1:7" x14ac:dyDescent="0.3">
      <c r="A97" s="57">
        <v>2</v>
      </c>
      <c r="B97" s="3" t="s">
        <v>33</v>
      </c>
      <c r="C97" s="3" t="s">
        <v>3</v>
      </c>
      <c r="D97" s="4">
        <v>50000</v>
      </c>
      <c r="E97" s="54">
        <v>0</v>
      </c>
      <c r="F97" s="6">
        <f>E97*D97</f>
        <v>0</v>
      </c>
      <c r="G97" s="29">
        <f>F97*2</f>
        <v>0</v>
      </c>
    </row>
    <row r="98" spans="1:7" s="69" customFormat="1" ht="12" x14ac:dyDescent="0.3">
      <c r="A98" s="98"/>
      <c r="B98" s="99"/>
      <c r="C98" s="99"/>
      <c r="D98" s="99"/>
      <c r="E98" s="99"/>
      <c r="F98" s="99"/>
      <c r="G98" s="100"/>
    </row>
    <row r="99" spans="1:7" ht="28.8" x14ac:dyDescent="0.3">
      <c r="A99" s="1" t="s">
        <v>0</v>
      </c>
      <c r="B99" s="1" t="s">
        <v>28</v>
      </c>
      <c r="C99" s="1" t="s">
        <v>18</v>
      </c>
      <c r="D99" s="2" t="s">
        <v>34</v>
      </c>
      <c r="E99" s="2" t="s">
        <v>1</v>
      </c>
      <c r="F99" s="2" t="s">
        <v>16</v>
      </c>
      <c r="G99" s="2" t="s">
        <v>17</v>
      </c>
    </row>
    <row r="100" spans="1:7" x14ac:dyDescent="0.3">
      <c r="A100" s="57" t="s">
        <v>4</v>
      </c>
      <c r="B100" s="94" t="s">
        <v>39</v>
      </c>
      <c r="C100" s="3" t="s">
        <v>116</v>
      </c>
      <c r="D100" s="4">
        <v>50000</v>
      </c>
      <c r="E100" s="54">
        <v>0</v>
      </c>
      <c r="F100" s="5">
        <f>E100*D100</f>
        <v>0</v>
      </c>
      <c r="G100" s="9">
        <f>F100*2</f>
        <v>0</v>
      </c>
    </row>
    <row r="101" spans="1:7" x14ac:dyDescent="0.3">
      <c r="A101" s="57" t="s">
        <v>5</v>
      </c>
      <c r="B101" s="94"/>
      <c r="C101" s="3" t="s">
        <v>117</v>
      </c>
      <c r="D101" s="4">
        <v>20000</v>
      </c>
      <c r="E101" s="54">
        <v>0</v>
      </c>
      <c r="F101" s="5">
        <f>E101*D101</f>
        <v>0</v>
      </c>
      <c r="G101" s="9">
        <f>F101*2</f>
        <v>0</v>
      </c>
    </row>
    <row r="102" spans="1:7" x14ac:dyDescent="0.3">
      <c r="A102" s="57" t="s">
        <v>6</v>
      </c>
      <c r="B102" s="94"/>
      <c r="C102" s="3" t="s">
        <v>7</v>
      </c>
      <c r="D102" s="4">
        <v>1</v>
      </c>
      <c r="E102" s="54">
        <v>0</v>
      </c>
      <c r="F102" s="5">
        <f>E102*D102</f>
        <v>0</v>
      </c>
      <c r="G102" s="9">
        <f>F102*2</f>
        <v>0</v>
      </c>
    </row>
    <row r="103" spans="1:7" x14ac:dyDescent="0.3">
      <c r="A103" s="57" t="s">
        <v>8</v>
      </c>
      <c r="B103" s="94"/>
      <c r="C103" s="3" t="s">
        <v>9</v>
      </c>
      <c r="D103" s="4">
        <v>6500</v>
      </c>
      <c r="E103" s="54">
        <v>0</v>
      </c>
      <c r="F103" s="5">
        <f>E103*D103</f>
        <v>0</v>
      </c>
      <c r="G103" s="9">
        <f>F103*2</f>
        <v>0</v>
      </c>
    </row>
    <row r="104" spans="1:7" ht="26.4" x14ac:dyDescent="0.3">
      <c r="A104" s="57" t="s">
        <v>10</v>
      </c>
      <c r="B104" s="94"/>
      <c r="C104" s="7" t="s">
        <v>41</v>
      </c>
      <c r="D104" s="8">
        <f>D103+D100+D101</f>
        <v>76500</v>
      </c>
      <c r="E104" s="54">
        <v>0</v>
      </c>
      <c r="F104" s="6">
        <f>E104*D104</f>
        <v>0</v>
      </c>
      <c r="G104" s="9">
        <f>F104*2</f>
        <v>0</v>
      </c>
    </row>
    <row r="105" spans="1:7" x14ac:dyDescent="0.3">
      <c r="A105" s="96" t="s">
        <v>50</v>
      </c>
      <c r="B105" s="96"/>
      <c r="C105" s="96"/>
      <c r="D105" s="96"/>
      <c r="E105" s="96"/>
      <c r="F105" s="6">
        <f>SUM(F100:F104)</f>
        <v>0</v>
      </c>
      <c r="G105" s="29">
        <f>SUM(G100:G104)</f>
        <v>0</v>
      </c>
    </row>
    <row r="106" spans="1:7" s="69" customFormat="1" ht="12" x14ac:dyDescent="0.3">
      <c r="A106" s="98"/>
      <c r="B106" s="99"/>
      <c r="C106" s="99"/>
      <c r="D106" s="99"/>
      <c r="E106" s="99"/>
      <c r="F106" s="99"/>
      <c r="G106" s="100"/>
    </row>
    <row r="107" spans="1:7" ht="28.8" x14ac:dyDescent="0.3">
      <c r="A107" s="1" t="s">
        <v>0</v>
      </c>
      <c r="B107" s="1" t="s">
        <v>28</v>
      </c>
      <c r="C107" s="1" t="s">
        <v>18</v>
      </c>
      <c r="D107" s="2" t="s">
        <v>34</v>
      </c>
      <c r="E107" s="2" t="s">
        <v>1</v>
      </c>
      <c r="F107" s="2" t="s">
        <v>16</v>
      </c>
      <c r="G107" s="2" t="s">
        <v>17</v>
      </c>
    </row>
    <row r="108" spans="1:7" x14ac:dyDescent="0.3">
      <c r="A108" s="57" t="s">
        <v>106</v>
      </c>
      <c r="B108" s="94" t="s">
        <v>156</v>
      </c>
      <c r="C108" s="3" t="s">
        <v>116</v>
      </c>
      <c r="D108" s="4">
        <v>8000</v>
      </c>
      <c r="E108" s="54">
        <v>0</v>
      </c>
      <c r="F108" s="5">
        <f>E108*D108</f>
        <v>0</v>
      </c>
      <c r="G108" s="9">
        <f>F108*2</f>
        <v>0</v>
      </c>
    </row>
    <row r="109" spans="1:7" x14ac:dyDescent="0.3">
      <c r="A109" s="57" t="s">
        <v>107</v>
      </c>
      <c r="B109" s="94"/>
      <c r="C109" s="3" t="s">
        <v>117</v>
      </c>
      <c r="D109" s="4">
        <v>6000</v>
      </c>
      <c r="E109" s="54">
        <v>0</v>
      </c>
      <c r="F109" s="5">
        <f>E109*D109</f>
        <v>0</v>
      </c>
      <c r="G109" s="9">
        <f>F109*2</f>
        <v>0</v>
      </c>
    </row>
    <row r="110" spans="1:7" x14ac:dyDescent="0.3">
      <c r="A110" s="57" t="s">
        <v>108</v>
      </c>
      <c r="B110" s="94"/>
      <c r="C110" s="3" t="s">
        <v>7</v>
      </c>
      <c r="D110" s="4">
        <v>1</v>
      </c>
      <c r="E110" s="54">
        <v>0</v>
      </c>
      <c r="F110" s="5">
        <f>E110*D110</f>
        <v>0</v>
      </c>
      <c r="G110" s="9">
        <f>F110*2</f>
        <v>0</v>
      </c>
    </row>
    <row r="111" spans="1:7" x14ac:dyDescent="0.3">
      <c r="A111" s="57" t="s">
        <v>109</v>
      </c>
      <c r="B111" s="94"/>
      <c r="C111" s="3" t="s">
        <v>9</v>
      </c>
      <c r="D111" s="4">
        <v>5000</v>
      </c>
      <c r="E111" s="54">
        <v>0</v>
      </c>
      <c r="F111" s="5">
        <f>E111*D111</f>
        <v>0</v>
      </c>
      <c r="G111" s="9">
        <f>F111*2</f>
        <v>0</v>
      </c>
    </row>
    <row r="112" spans="1:7" ht="26.4" x14ac:dyDescent="0.3">
      <c r="A112" s="57" t="s">
        <v>110</v>
      </c>
      <c r="B112" s="94"/>
      <c r="C112" s="7" t="s">
        <v>41</v>
      </c>
      <c r="D112" s="8">
        <f>D111+D108+D109</f>
        <v>19000</v>
      </c>
      <c r="E112" s="54">
        <v>0</v>
      </c>
      <c r="F112" s="6">
        <f>E112*D112</f>
        <v>0</v>
      </c>
      <c r="G112" s="9">
        <f>F112*2</f>
        <v>0</v>
      </c>
    </row>
    <row r="113" spans="1:7" x14ac:dyDescent="0.3">
      <c r="A113" s="96"/>
      <c r="B113" s="96"/>
      <c r="C113" s="96"/>
      <c r="D113" s="96"/>
      <c r="E113" s="96"/>
      <c r="F113" s="6">
        <f>SUM(F108:F112)</f>
        <v>0</v>
      </c>
      <c r="G113" s="29">
        <f>SUM(G108:G112)</f>
        <v>0</v>
      </c>
    </row>
    <row r="114" spans="1:7" s="70" customFormat="1" x14ac:dyDescent="0.3">
      <c r="B114" s="51"/>
      <c r="E114" s="27"/>
      <c r="G114" s="27"/>
    </row>
    <row r="115" spans="1:7" s="40" customFormat="1" x14ac:dyDescent="0.3">
      <c r="A115" s="19" t="s">
        <v>74</v>
      </c>
      <c r="B115" s="17"/>
      <c r="C115" s="17"/>
      <c r="D115" s="17"/>
      <c r="E115" s="17"/>
      <c r="F115" s="18"/>
      <c r="G115" s="41"/>
    </row>
    <row r="117" spans="1:7" s="40" customFormat="1" ht="30" customHeight="1" x14ac:dyDescent="0.3">
      <c r="A117" s="97" t="s">
        <v>112</v>
      </c>
      <c r="B117" s="97"/>
      <c r="C117" s="97"/>
      <c r="D117" s="97"/>
      <c r="E117" s="97"/>
      <c r="F117" s="97"/>
      <c r="G117" s="97"/>
    </row>
    <row r="119" spans="1:7" s="40" customFormat="1" ht="30" customHeight="1" x14ac:dyDescent="0.3">
      <c r="A119" s="97" t="s">
        <v>111</v>
      </c>
      <c r="B119" s="97"/>
      <c r="C119" s="97"/>
      <c r="D119" s="97"/>
      <c r="E119" s="97"/>
      <c r="F119" s="97"/>
      <c r="G119" s="97"/>
    </row>
    <row r="121" spans="1:7" s="40" customFormat="1" x14ac:dyDescent="0.3">
      <c r="A121" s="21" t="s">
        <v>75</v>
      </c>
      <c r="B121" s="17"/>
      <c r="C121" s="17"/>
      <c r="D121" s="20" t="s">
        <v>68</v>
      </c>
      <c r="E121" s="17"/>
      <c r="F121" s="18"/>
      <c r="G121" s="41"/>
    </row>
    <row r="122" spans="1:7" x14ac:dyDescent="0.3">
      <c r="A122" s="93"/>
      <c r="B122" s="93"/>
      <c r="C122" s="93"/>
      <c r="D122" s="93"/>
      <c r="E122" s="93"/>
      <c r="F122" s="93"/>
      <c r="G122" s="93"/>
    </row>
    <row r="123" spans="1:7" ht="17.399999999999999" x14ac:dyDescent="0.3">
      <c r="A123" s="95" t="s">
        <v>15</v>
      </c>
      <c r="B123" s="95"/>
      <c r="C123" s="95"/>
      <c r="D123" s="95"/>
      <c r="E123" s="95"/>
      <c r="F123" s="95"/>
      <c r="G123" s="95"/>
    </row>
    <row r="124" spans="1:7" ht="28.8" x14ac:dyDescent="0.3">
      <c r="A124" s="1" t="s">
        <v>0</v>
      </c>
      <c r="B124" s="1" t="s">
        <v>28</v>
      </c>
      <c r="C124" s="1" t="s">
        <v>18</v>
      </c>
      <c r="D124" s="2" t="s">
        <v>34</v>
      </c>
      <c r="E124" s="2" t="s">
        <v>1</v>
      </c>
      <c r="F124" s="2" t="s">
        <v>16</v>
      </c>
      <c r="G124" s="2" t="s">
        <v>17</v>
      </c>
    </row>
    <row r="125" spans="1:7" ht="15" customHeight="1" x14ac:dyDescent="0.3">
      <c r="A125" s="57" t="s">
        <v>4</v>
      </c>
      <c r="B125" s="94" t="s">
        <v>45</v>
      </c>
      <c r="C125" s="3" t="s">
        <v>116</v>
      </c>
      <c r="D125" s="4">
        <v>35000</v>
      </c>
      <c r="E125" s="54">
        <v>0</v>
      </c>
      <c r="F125" s="5">
        <f>E125*D125</f>
        <v>0</v>
      </c>
      <c r="G125" s="9">
        <f>F125*2</f>
        <v>0</v>
      </c>
    </row>
    <row r="126" spans="1:7" x14ac:dyDescent="0.3">
      <c r="A126" s="57" t="s">
        <v>5</v>
      </c>
      <c r="B126" s="94"/>
      <c r="C126" s="3" t="s">
        <v>117</v>
      </c>
      <c r="D126" s="4">
        <v>2000</v>
      </c>
      <c r="E126" s="54">
        <v>0</v>
      </c>
      <c r="F126" s="5">
        <f>E126*D126</f>
        <v>0</v>
      </c>
      <c r="G126" s="9">
        <f>F126*2</f>
        <v>0</v>
      </c>
    </row>
    <row r="127" spans="1:7" x14ac:dyDescent="0.3">
      <c r="A127" s="57" t="s">
        <v>6</v>
      </c>
      <c r="B127" s="94"/>
      <c r="C127" s="3" t="s">
        <v>7</v>
      </c>
      <c r="D127" s="4">
        <v>1</v>
      </c>
      <c r="E127" s="54">
        <v>0</v>
      </c>
      <c r="F127" s="5">
        <f>E127*D127</f>
        <v>0</v>
      </c>
      <c r="G127" s="9">
        <f>F127*2</f>
        <v>0</v>
      </c>
    </row>
    <row r="128" spans="1:7" x14ac:dyDescent="0.3">
      <c r="A128" s="57" t="s">
        <v>8</v>
      </c>
      <c r="B128" s="94"/>
      <c r="C128" s="3" t="s">
        <v>9</v>
      </c>
      <c r="D128" s="4">
        <v>5000</v>
      </c>
      <c r="E128" s="54">
        <v>0</v>
      </c>
      <c r="F128" s="5">
        <f>E128*D128</f>
        <v>0</v>
      </c>
      <c r="G128" s="9">
        <f>F128*2</f>
        <v>0</v>
      </c>
    </row>
    <row r="129" spans="1:12" ht="30" customHeight="1" x14ac:dyDescent="0.3">
      <c r="A129" s="57" t="s">
        <v>10</v>
      </c>
      <c r="B129" s="94"/>
      <c r="C129" s="7" t="s">
        <v>41</v>
      </c>
      <c r="D129" s="8">
        <f>D128+D125+D126</f>
        <v>42000</v>
      </c>
      <c r="E129" s="54">
        <v>0</v>
      </c>
      <c r="F129" s="6">
        <f>E129*D129</f>
        <v>0</v>
      </c>
      <c r="G129" s="9">
        <f>F129*2</f>
        <v>0</v>
      </c>
    </row>
    <row r="130" spans="1:12" x14ac:dyDescent="0.3">
      <c r="A130" s="96" t="s">
        <v>62</v>
      </c>
      <c r="B130" s="96"/>
      <c r="C130" s="96"/>
      <c r="D130" s="96"/>
      <c r="E130" s="96"/>
      <c r="F130" s="6">
        <f>SUM(F125:F129)</f>
        <v>0</v>
      </c>
      <c r="G130" s="29">
        <f>SUM(G125:G129)</f>
        <v>0</v>
      </c>
    </row>
    <row r="131" spans="1:12" s="40" customFormat="1" x14ac:dyDescent="0.3">
      <c r="A131" s="17"/>
      <c r="B131" s="17"/>
      <c r="C131" s="17"/>
      <c r="D131" s="17"/>
      <c r="E131" s="17"/>
      <c r="F131" s="18"/>
      <c r="G131" s="41"/>
    </row>
    <row r="132" spans="1:12" s="40" customFormat="1" x14ac:dyDescent="0.3">
      <c r="A132" s="19" t="s">
        <v>76</v>
      </c>
      <c r="B132" s="17"/>
      <c r="C132" s="17"/>
      <c r="D132" s="17"/>
      <c r="E132" s="17"/>
      <c r="F132" s="18"/>
      <c r="G132" s="41"/>
    </row>
    <row r="134" spans="1:12" s="40" customFormat="1" ht="33.6" customHeight="1" x14ac:dyDescent="0.3">
      <c r="A134" s="97" t="s">
        <v>132</v>
      </c>
      <c r="B134" s="97"/>
      <c r="C134" s="97"/>
      <c r="D134" s="97"/>
      <c r="E134" s="97"/>
      <c r="F134" s="97"/>
      <c r="G134" s="97"/>
    </row>
    <row r="136" spans="1:12" s="40" customFormat="1" ht="45" customHeight="1" x14ac:dyDescent="0.3">
      <c r="A136" s="97" t="s">
        <v>146</v>
      </c>
      <c r="B136" s="97"/>
      <c r="C136" s="97"/>
      <c r="D136" s="97"/>
      <c r="E136" s="97"/>
      <c r="F136" s="97"/>
      <c r="G136" s="97"/>
    </row>
    <row r="138" spans="1:12" s="40" customFormat="1" x14ac:dyDescent="0.3">
      <c r="A138" s="21" t="s">
        <v>77</v>
      </c>
      <c r="B138" s="17"/>
      <c r="C138" s="17"/>
      <c r="D138" s="20" t="s">
        <v>68</v>
      </c>
      <c r="E138" s="17"/>
      <c r="F138" s="18"/>
      <c r="G138" s="41"/>
    </row>
    <row r="139" spans="1:12" s="40" customFormat="1" x14ac:dyDescent="0.3">
      <c r="J139" s="17"/>
      <c r="K139" s="17"/>
      <c r="L139" s="17"/>
    </row>
    <row r="140" spans="1:12" s="68" customFormat="1" ht="17.399999999999999" x14ac:dyDescent="0.3">
      <c r="A140" s="95" t="s">
        <v>27</v>
      </c>
      <c r="B140" s="95"/>
      <c r="C140" s="95"/>
      <c r="D140" s="95"/>
      <c r="E140" s="95"/>
      <c r="F140" s="95"/>
      <c r="G140" s="95"/>
    </row>
    <row r="141" spans="1:12" s="68" customFormat="1" ht="28.8" x14ac:dyDescent="0.3">
      <c r="A141" s="1" t="s">
        <v>0</v>
      </c>
      <c r="B141" s="1" t="s">
        <v>28</v>
      </c>
      <c r="C141" s="1" t="s">
        <v>18</v>
      </c>
      <c r="D141" s="2" t="s">
        <v>34</v>
      </c>
      <c r="E141" s="2" t="s">
        <v>1</v>
      </c>
      <c r="F141" s="2" t="s">
        <v>16</v>
      </c>
      <c r="G141" s="2" t="s">
        <v>17</v>
      </c>
    </row>
    <row r="142" spans="1:12" s="68" customFormat="1" x14ac:dyDescent="0.3">
      <c r="A142" s="57">
        <v>1</v>
      </c>
      <c r="B142" s="3" t="s">
        <v>35</v>
      </c>
      <c r="C142" s="3" t="s">
        <v>2</v>
      </c>
      <c r="D142" s="4">
        <v>45000</v>
      </c>
      <c r="E142" s="54">
        <v>0</v>
      </c>
      <c r="F142" s="6">
        <f>E142*D142</f>
        <v>0</v>
      </c>
      <c r="G142" s="29">
        <f>F142*2</f>
        <v>0</v>
      </c>
    </row>
    <row r="143" spans="1:12" s="69" customFormat="1" ht="12" x14ac:dyDescent="0.3">
      <c r="A143" s="98"/>
      <c r="B143" s="99"/>
      <c r="C143" s="99"/>
      <c r="D143" s="99"/>
      <c r="E143" s="99"/>
      <c r="F143" s="99"/>
      <c r="G143" s="100"/>
    </row>
    <row r="144" spans="1:12" s="68" customFormat="1" ht="28.8" x14ac:dyDescent="0.3">
      <c r="A144" s="1" t="s">
        <v>0</v>
      </c>
      <c r="B144" s="1" t="s">
        <v>28</v>
      </c>
      <c r="C144" s="1" t="s">
        <v>18</v>
      </c>
      <c r="D144" s="2" t="s">
        <v>34</v>
      </c>
      <c r="E144" s="2" t="s">
        <v>1</v>
      </c>
      <c r="F144" s="2" t="s">
        <v>16</v>
      </c>
      <c r="G144" s="2" t="s">
        <v>17</v>
      </c>
    </row>
    <row r="145" spans="1:7" s="68" customFormat="1" x14ac:dyDescent="0.3">
      <c r="A145" s="57">
        <v>2</v>
      </c>
      <c r="B145" s="3" t="s">
        <v>33</v>
      </c>
      <c r="C145" s="3" t="s">
        <v>3</v>
      </c>
      <c r="D145" s="4">
        <v>35000</v>
      </c>
      <c r="E145" s="54">
        <v>0</v>
      </c>
      <c r="F145" s="6">
        <f>E145*D145</f>
        <v>0</v>
      </c>
      <c r="G145" s="29">
        <f>F145*2</f>
        <v>0</v>
      </c>
    </row>
    <row r="146" spans="1:7" s="69" customFormat="1" ht="12" x14ac:dyDescent="0.3">
      <c r="A146" s="98"/>
      <c r="B146" s="99"/>
      <c r="C146" s="99"/>
      <c r="D146" s="99"/>
      <c r="E146" s="99"/>
      <c r="F146" s="99"/>
      <c r="G146" s="100"/>
    </row>
    <row r="147" spans="1:7" s="68" customFormat="1" ht="28.8" x14ac:dyDescent="0.3">
      <c r="A147" s="1" t="s">
        <v>0</v>
      </c>
      <c r="B147" s="1" t="s">
        <v>28</v>
      </c>
      <c r="C147" s="1" t="s">
        <v>18</v>
      </c>
      <c r="D147" s="2" t="s">
        <v>34</v>
      </c>
      <c r="E147" s="2" t="s">
        <v>1</v>
      </c>
      <c r="F147" s="2" t="s">
        <v>16</v>
      </c>
      <c r="G147" s="2" t="s">
        <v>17</v>
      </c>
    </row>
    <row r="148" spans="1:7" s="68" customFormat="1" x14ac:dyDescent="0.3">
      <c r="A148" s="57" t="s">
        <v>4</v>
      </c>
      <c r="B148" s="94" t="s">
        <v>39</v>
      </c>
      <c r="C148" s="3" t="s">
        <v>116</v>
      </c>
      <c r="D148" s="4">
        <v>60000</v>
      </c>
      <c r="E148" s="54">
        <v>0</v>
      </c>
      <c r="F148" s="5">
        <f>E148*D148</f>
        <v>0</v>
      </c>
      <c r="G148" s="9">
        <f>F148*2</f>
        <v>0</v>
      </c>
    </row>
    <row r="149" spans="1:7" s="68" customFormat="1" x14ac:dyDescent="0.3">
      <c r="A149" s="57" t="s">
        <v>5</v>
      </c>
      <c r="B149" s="94"/>
      <c r="C149" s="3" t="s">
        <v>117</v>
      </c>
      <c r="D149" s="4">
        <v>25000</v>
      </c>
      <c r="E149" s="54">
        <v>0</v>
      </c>
      <c r="F149" s="5">
        <f>E149*D149</f>
        <v>0</v>
      </c>
      <c r="G149" s="9">
        <f>F149*2</f>
        <v>0</v>
      </c>
    </row>
    <row r="150" spans="1:7" s="68" customFormat="1" x14ac:dyDescent="0.3">
      <c r="A150" s="57" t="s">
        <v>6</v>
      </c>
      <c r="B150" s="94"/>
      <c r="C150" s="3" t="s">
        <v>7</v>
      </c>
      <c r="D150" s="4">
        <v>1</v>
      </c>
      <c r="E150" s="54">
        <v>0</v>
      </c>
      <c r="F150" s="5">
        <f>E150*D150</f>
        <v>0</v>
      </c>
      <c r="G150" s="9">
        <f>F150*2</f>
        <v>0</v>
      </c>
    </row>
    <row r="151" spans="1:7" s="68" customFormat="1" x14ac:dyDescent="0.3">
      <c r="A151" s="57" t="s">
        <v>8</v>
      </c>
      <c r="B151" s="94"/>
      <c r="C151" s="3" t="s">
        <v>9</v>
      </c>
      <c r="D151" s="4">
        <v>7500</v>
      </c>
      <c r="E151" s="54">
        <v>0</v>
      </c>
      <c r="F151" s="5">
        <f>E151*D151</f>
        <v>0</v>
      </c>
      <c r="G151" s="9">
        <f>F151*2</f>
        <v>0</v>
      </c>
    </row>
    <row r="152" spans="1:7" s="68" customFormat="1" ht="26.4" x14ac:dyDescent="0.3">
      <c r="A152" s="57" t="s">
        <v>10</v>
      </c>
      <c r="B152" s="94"/>
      <c r="C152" s="7" t="s">
        <v>41</v>
      </c>
      <c r="D152" s="8">
        <f>D151+D148+D149</f>
        <v>92500</v>
      </c>
      <c r="E152" s="54">
        <v>0</v>
      </c>
      <c r="F152" s="6">
        <f>E152*D152</f>
        <v>0</v>
      </c>
      <c r="G152" s="9">
        <f>F152*2</f>
        <v>0</v>
      </c>
    </row>
    <row r="153" spans="1:7" s="68" customFormat="1" x14ac:dyDescent="0.3">
      <c r="A153" s="96" t="s">
        <v>51</v>
      </c>
      <c r="B153" s="96"/>
      <c r="C153" s="96"/>
      <c r="D153" s="96"/>
      <c r="E153" s="96"/>
      <c r="F153" s="6">
        <f>SUM(F148:F152)</f>
        <v>0</v>
      </c>
      <c r="G153" s="29">
        <f>SUM(G148:G152)</f>
        <v>0</v>
      </c>
    </row>
    <row r="154" spans="1:7" s="69" customFormat="1" ht="12" x14ac:dyDescent="0.3">
      <c r="A154" s="98"/>
      <c r="B154" s="99"/>
      <c r="C154" s="99"/>
      <c r="D154" s="99"/>
      <c r="E154" s="99"/>
      <c r="F154" s="99"/>
      <c r="G154" s="100"/>
    </row>
    <row r="155" spans="1:7" s="68" customFormat="1" x14ac:dyDescent="0.3">
      <c r="A155" s="55"/>
      <c r="B155" s="55"/>
      <c r="C155" s="55"/>
      <c r="D155" s="55"/>
      <c r="E155" s="55"/>
      <c r="F155" s="56"/>
      <c r="G155" s="59"/>
    </row>
    <row r="156" spans="1:7" s="68" customFormat="1" ht="28.8" x14ac:dyDescent="0.3">
      <c r="A156" s="1" t="s">
        <v>0</v>
      </c>
      <c r="B156" s="1" t="s">
        <v>28</v>
      </c>
      <c r="C156" s="1" t="s">
        <v>18</v>
      </c>
      <c r="D156" s="2" t="s">
        <v>34</v>
      </c>
      <c r="E156" s="2" t="s">
        <v>1</v>
      </c>
      <c r="F156" s="2" t="s">
        <v>16</v>
      </c>
      <c r="G156" s="2" t="s">
        <v>17</v>
      </c>
    </row>
    <row r="157" spans="1:7" s="68" customFormat="1" ht="28.8" x14ac:dyDescent="0.3">
      <c r="A157" s="71">
        <v>4</v>
      </c>
      <c r="B157" s="72" t="s">
        <v>29</v>
      </c>
      <c r="C157" s="73" t="s">
        <v>152</v>
      </c>
      <c r="D157" s="74">
        <v>35000</v>
      </c>
      <c r="E157" s="58">
        <v>0</v>
      </c>
      <c r="F157" s="75">
        <f>E157*D157</f>
        <v>0</v>
      </c>
      <c r="G157" s="76">
        <f>F157*2</f>
        <v>0</v>
      </c>
    </row>
    <row r="158" spans="1:7" s="68" customFormat="1" x14ac:dyDescent="0.3">
      <c r="A158" s="55"/>
      <c r="B158" s="55"/>
      <c r="C158" s="55"/>
      <c r="D158" s="55"/>
      <c r="E158" s="55"/>
      <c r="F158" s="41"/>
      <c r="G158" s="41"/>
    </row>
    <row r="159" spans="1:7" s="70" customFormat="1" x14ac:dyDescent="0.3">
      <c r="B159" s="51"/>
      <c r="E159" s="27"/>
      <c r="G159" s="41"/>
    </row>
    <row r="160" spans="1:7" s="40" customFormat="1" x14ac:dyDescent="0.3">
      <c r="A160" s="19" t="s">
        <v>78</v>
      </c>
      <c r="B160" s="17"/>
      <c r="C160" s="17"/>
      <c r="D160" s="17"/>
      <c r="E160" s="17"/>
      <c r="F160" s="18"/>
      <c r="G160" s="41"/>
    </row>
    <row r="162" spans="1:7" s="40" customFormat="1" x14ac:dyDescent="0.3">
      <c r="A162" s="97" t="s">
        <v>79</v>
      </c>
      <c r="B162" s="97"/>
      <c r="C162" s="97"/>
      <c r="D162" s="97"/>
      <c r="E162" s="97"/>
      <c r="F162" s="97"/>
      <c r="G162" s="97"/>
    </row>
    <row r="164" spans="1:7" s="40" customFormat="1" x14ac:dyDescent="0.3">
      <c r="A164" s="97" t="s">
        <v>145</v>
      </c>
      <c r="B164" s="97"/>
      <c r="C164" s="97"/>
      <c r="D164" s="97"/>
      <c r="E164" s="97"/>
      <c r="F164" s="97"/>
      <c r="G164" s="97"/>
    </row>
    <row r="166" spans="1:7" s="40" customFormat="1" x14ac:dyDescent="0.3">
      <c r="A166" s="21" t="s">
        <v>80</v>
      </c>
      <c r="B166" s="17"/>
      <c r="C166" s="17"/>
      <c r="D166" s="20" t="s">
        <v>68</v>
      </c>
      <c r="E166" s="17"/>
      <c r="F166" s="18"/>
      <c r="G166" s="41"/>
    </row>
    <row r="167" spans="1:7" s="40" customFormat="1" x14ac:dyDescent="0.3">
      <c r="A167" s="102" t="s">
        <v>153</v>
      </c>
      <c r="B167" s="102"/>
      <c r="C167" s="102"/>
      <c r="D167" s="102"/>
      <c r="E167" s="102"/>
      <c r="F167" s="102"/>
      <c r="G167" s="102"/>
    </row>
    <row r="168" spans="1:7" s="40" customFormat="1" x14ac:dyDescent="0.3">
      <c r="A168" s="102"/>
      <c r="B168" s="102"/>
      <c r="C168" s="102"/>
      <c r="D168" s="102"/>
      <c r="E168" s="102"/>
      <c r="F168" s="102"/>
      <c r="G168" s="102"/>
    </row>
    <row r="169" spans="1:7" s="77" customFormat="1" x14ac:dyDescent="0.3">
      <c r="A169" s="101"/>
      <c r="B169" s="101"/>
      <c r="C169" s="101"/>
      <c r="D169" s="101"/>
      <c r="E169" s="101"/>
      <c r="F169" s="101"/>
      <c r="G169" s="101"/>
    </row>
    <row r="170" spans="1:7" ht="17.399999999999999" x14ac:dyDescent="0.3">
      <c r="A170" s="95" t="s">
        <v>46</v>
      </c>
      <c r="B170" s="95"/>
      <c r="C170" s="95"/>
      <c r="D170" s="95"/>
      <c r="E170" s="95"/>
      <c r="F170" s="95"/>
      <c r="G170" s="95"/>
    </row>
    <row r="171" spans="1:7" ht="28.8" x14ac:dyDescent="0.3">
      <c r="A171" s="1" t="s">
        <v>0</v>
      </c>
      <c r="B171" s="1" t="s">
        <v>28</v>
      </c>
      <c r="C171" s="1" t="s">
        <v>18</v>
      </c>
      <c r="D171" s="2" t="s">
        <v>34</v>
      </c>
      <c r="E171" s="2" t="s">
        <v>1</v>
      </c>
      <c r="F171" s="2" t="s">
        <v>16</v>
      </c>
      <c r="G171" s="2" t="s">
        <v>17</v>
      </c>
    </row>
    <row r="172" spans="1:7" x14ac:dyDescent="0.3">
      <c r="A172" s="57">
        <v>1</v>
      </c>
      <c r="B172" s="3" t="s">
        <v>35</v>
      </c>
      <c r="C172" s="3" t="s">
        <v>2</v>
      </c>
      <c r="D172" s="4">
        <v>50000</v>
      </c>
      <c r="E172" s="54">
        <v>0</v>
      </c>
      <c r="F172" s="6">
        <f>E172*D172</f>
        <v>0</v>
      </c>
      <c r="G172" s="29">
        <f>F172*2</f>
        <v>0</v>
      </c>
    </row>
    <row r="173" spans="1:7" x14ac:dyDescent="0.3">
      <c r="A173" s="90"/>
      <c r="B173" s="91"/>
      <c r="C173" s="91"/>
      <c r="D173" s="91"/>
      <c r="E173" s="91"/>
      <c r="F173" s="91"/>
      <c r="G173" s="92"/>
    </row>
    <row r="174" spans="1:7" ht="28.8" x14ac:dyDescent="0.3">
      <c r="A174" s="1" t="s">
        <v>0</v>
      </c>
      <c r="B174" s="1" t="s">
        <v>28</v>
      </c>
      <c r="C174" s="1" t="s">
        <v>18</v>
      </c>
      <c r="D174" s="2" t="s">
        <v>34</v>
      </c>
      <c r="E174" s="2" t="s">
        <v>1</v>
      </c>
      <c r="F174" s="2" t="s">
        <v>16</v>
      </c>
      <c r="G174" s="2" t="s">
        <v>17</v>
      </c>
    </row>
    <row r="175" spans="1:7" x14ac:dyDescent="0.3">
      <c r="A175" s="57">
        <v>2</v>
      </c>
      <c r="B175" s="3" t="s">
        <v>29</v>
      </c>
      <c r="C175" s="3" t="s">
        <v>3</v>
      </c>
      <c r="D175" s="4">
        <v>20000</v>
      </c>
      <c r="E175" s="54">
        <v>0</v>
      </c>
      <c r="F175" s="6">
        <f>E175*D175</f>
        <v>0</v>
      </c>
      <c r="G175" s="29">
        <f>F175*2</f>
        <v>0</v>
      </c>
    </row>
    <row r="176" spans="1:7" x14ac:dyDescent="0.3">
      <c r="A176" s="90"/>
      <c r="B176" s="91"/>
      <c r="C176" s="91"/>
      <c r="D176" s="91"/>
      <c r="E176" s="91"/>
      <c r="F176" s="91"/>
      <c r="G176" s="92"/>
    </row>
    <row r="177" spans="1:7" ht="28.8" x14ac:dyDescent="0.3">
      <c r="A177" s="1" t="s">
        <v>0</v>
      </c>
      <c r="B177" s="1" t="s">
        <v>28</v>
      </c>
      <c r="C177" s="1" t="s">
        <v>18</v>
      </c>
      <c r="D177" s="2" t="s">
        <v>34</v>
      </c>
      <c r="E177" s="2" t="s">
        <v>1</v>
      </c>
      <c r="F177" s="2" t="s">
        <v>16</v>
      </c>
      <c r="G177" s="2" t="s">
        <v>17</v>
      </c>
    </row>
    <row r="178" spans="1:7" x14ac:dyDescent="0.3">
      <c r="A178" s="57" t="s">
        <v>4</v>
      </c>
      <c r="B178" s="94" t="s">
        <v>38</v>
      </c>
      <c r="C178" s="3" t="s">
        <v>116</v>
      </c>
      <c r="D178" s="4">
        <v>55000</v>
      </c>
      <c r="E178" s="54">
        <v>0</v>
      </c>
      <c r="F178" s="5">
        <f>E178*D178</f>
        <v>0</v>
      </c>
      <c r="G178" s="9">
        <f>F178*2</f>
        <v>0</v>
      </c>
    </row>
    <row r="179" spans="1:7" x14ac:dyDescent="0.3">
      <c r="A179" s="57" t="s">
        <v>5</v>
      </c>
      <c r="B179" s="94"/>
      <c r="C179" s="3" t="s">
        <v>117</v>
      </c>
      <c r="D179" s="4">
        <v>25000</v>
      </c>
      <c r="E179" s="54">
        <v>0</v>
      </c>
      <c r="F179" s="5">
        <f>E179*D179</f>
        <v>0</v>
      </c>
      <c r="G179" s="9">
        <f>F179*2</f>
        <v>0</v>
      </c>
    </row>
    <row r="180" spans="1:7" x14ac:dyDescent="0.3">
      <c r="A180" s="57" t="s">
        <v>6</v>
      </c>
      <c r="B180" s="94"/>
      <c r="C180" s="3" t="s">
        <v>7</v>
      </c>
      <c r="D180" s="4">
        <v>1</v>
      </c>
      <c r="E180" s="54">
        <v>0</v>
      </c>
      <c r="F180" s="5">
        <f>E180*D180</f>
        <v>0</v>
      </c>
      <c r="G180" s="9">
        <f>F180*2</f>
        <v>0</v>
      </c>
    </row>
    <row r="181" spans="1:7" x14ac:dyDescent="0.3">
      <c r="A181" s="57" t="s">
        <v>8</v>
      </c>
      <c r="B181" s="94"/>
      <c r="C181" s="3" t="s">
        <v>9</v>
      </c>
      <c r="D181" s="4">
        <v>5500</v>
      </c>
      <c r="E181" s="54">
        <v>0</v>
      </c>
      <c r="F181" s="5">
        <f>E181*D181</f>
        <v>0</v>
      </c>
      <c r="G181" s="9">
        <f>F181*2</f>
        <v>0</v>
      </c>
    </row>
    <row r="182" spans="1:7" ht="30" customHeight="1" x14ac:dyDescent="0.3">
      <c r="A182" s="57" t="s">
        <v>10</v>
      </c>
      <c r="B182" s="94"/>
      <c r="C182" s="7" t="s">
        <v>41</v>
      </c>
      <c r="D182" s="8">
        <f>D181+D178+D179</f>
        <v>85500</v>
      </c>
      <c r="E182" s="54">
        <v>0</v>
      </c>
      <c r="F182" s="6">
        <f>E182*D182</f>
        <v>0</v>
      </c>
      <c r="G182" s="9">
        <f>F182*2</f>
        <v>0</v>
      </c>
    </row>
    <row r="183" spans="1:7" x14ac:dyDescent="0.3">
      <c r="A183" s="96" t="s">
        <v>52</v>
      </c>
      <c r="B183" s="96"/>
      <c r="C183" s="96"/>
      <c r="D183" s="96"/>
      <c r="E183" s="96"/>
      <c r="F183" s="6">
        <f>SUM(F178:F182)</f>
        <v>0</v>
      </c>
      <c r="G183" s="29">
        <f>SUM(G178:G182)</f>
        <v>0</v>
      </c>
    </row>
    <row r="184" spans="1:7" s="26" customFormat="1" x14ac:dyDescent="0.3">
      <c r="A184" s="19"/>
      <c r="B184" s="19"/>
      <c r="C184" s="19"/>
      <c r="D184" s="19"/>
      <c r="E184" s="19"/>
      <c r="F184" s="22"/>
      <c r="G184" s="27"/>
    </row>
    <row r="185" spans="1:7" s="26" customFormat="1" x14ac:dyDescent="0.3">
      <c r="A185" s="19" t="s">
        <v>81</v>
      </c>
      <c r="B185" s="20"/>
      <c r="C185" s="19"/>
      <c r="D185" s="19"/>
      <c r="E185" s="19"/>
      <c r="F185" s="22"/>
      <c r="G185" s="27"/>
    </row>
    <row r="187" spans="1:7" s="26" customFormat="1" x14ac:dyDescent="0.3">
      <c r="A187" s="97" t="s">
        <v>82</v>
      </c>
      <c r="B187" s="97"/>
      <c r="C187" s="97"/>
      <c r="D187" s="97"/>
      <c r="E187" s="97"/>
      <c r="F187" s="97"/>
      <c r="G187" s="97"/>
    </row>
    <row r="189" spans="1:7" s="26" customFormat="1" x14ac:dyDescent="0.3">
      <c r="A189" s="21" t="s">
        <v>131</v>
      </c>
      <c r="B189" s="20"/>
      <c r="C189" s="19"/>
      <c r="D189" s="20" t="s">
        <v>64</v>
      </c>
      <c r="E189" s="20" t="s">
        <v>105</v>
      </c>
      <c r="F189" s="22"/>
      <c r="G189" s="27"/>
    </row>
    <row r="190" spans="1:7" s="26" customFormat="1" x14ac:dyDescent="0.3">
      <c r="E190" s="27"/>
      <c r="G190" s="27"/>
    </row>
    <row r="191" spans="1:7" x14ac:dyDescent="0.3">
      <c r="A191" s="93"/>
      <c r="B191" s="93"/>
      <c r="C191" s="93"/>
      <c r="D191" s="93"/>
      <c r="E191" s="93"/>
      <c r="F191" s="93"/>
      <c r="G191" s="93"/>
    </row>
    <row r="192" spans="1:7" ht="17.399999999999999" x14ac:dyDescent="0.3">
      <c r="A192" s="95" t="s">
        <v>26</v>
      </c>
      <c r="B192" s="95"/>
      <c r="C192" s="95"/>
      <c r="D192" s="95"/>
      <c r="E192" s="95"/>
      <c r="F192" s="95"/>
      <c r="G192" s="95"/>
    </row>
    <row r="193" spans="1:7" ht="28.8" x14ac:dyDescent="0.3">
      <c r="A193" s="1" t="s">
        <v>0</v>
      </c>
      <c r="B193" s="1" t="s">
        <v>28</v>
      </c>
      <c r="C193" s="1" t="s">
        <v>18</v>
      </c>
      <c r="D193" s="2" t="s">
        <v>34</v>
      </c>
      <c r="E193" s="2" t="s">
        <v>1</v>
      </c>
      <c r="F193" s="2" t="s">
        <v>16</v>
      </c>
      <c r="G193" s="2" t="s">
        <v>17</v>
      </c>
    </row>
    <row r="194" spans="1:7" x14ac:dyDescent="0.3">
      <c r="A194" s="57">
        <v>1</v>
      </c>
      <c r="B194" s="3" t="s">
        <v>35</v>
      </c>
      <c r="C194" s="3" t="s">
        <v>2</v>
      </c>
      <c r="D194" s="4">
        <v>35000</v>
      </c>
      <c r="E194" s="54">
        <v>0</v>
      </c>
      <c r="F194" s="6">
        <f>E194*D194</f>
        <v>0</v>
      </c>
      <c r="G194" s="29">
        <f>F194*2</f>
        <v>0</v>
      </c>
    </row>
    <row r="195" spans="1:7" x14ac:dyDescent="0.3">
      <c r="A195" s="90"/>
      <c r="B195" s="91"/>
      <c r="C195" s="91"/>
      <c r="D195" s="91"/>
      <c r="E195" s="91"/>
      <c r="F195" s="91"/>
      <c r="G195" s="92"/>
    </row>
    <row r="196" spans="1:7" ht="28.8" x14ac:dyDescent="0.3">
      <c r="A196" s="1" t="s">
        <v>0</v>
      </c>
      <c r="B196" s="1" t="s">
        <v>28</v>
      </c>
      <c r="C196" s="1" t="s">
        <v>18</v>
      </c>
      <c r="D196" s="2" t="s">
        <v>34</v>
      </c>
      <c r="E196" s="2" t="s">
        <v>1</v>
      </c>
      <c r="F196" s="2" t="s">
        <v>16</v>
      </c>
      <c r="G196" s="2" t="s">
        <v>17</v>
      </c>
    </row>
    <row r="197" spans="1:7" x14ac:dyDescent="0.3">
      <c r="A197" s="57">
        <v>2</v>
      </c>
      <c r="B197" s="3" t="s">
        <v>29</v>
      </c>
      <c r="C197" s="3" t="s">
        <v>3</v>
      </c>
      <c r="D197" s="4">
        <v>20000</v>
      </c>
      <c r="E197" s="54">
        <v>0</v>
      </c>
      <c r="F197" s="6">
        <f>E197*D197</f>
        <v>0</v>
      </c>
      <c r="G197" s="29">
        <f>F197*2</f>
        <v>0</v>
      </c>
    </row>
    <row r="198" spans="1:7" x14ac:dyDescent="0.3">
      <c r="A198" s="90"/>
      <c r="B198" s="91"/>
      <c r="C198" s="91"/>
      <c r="D198" s="91"/>
      <c r="E198" s="91"/>
      <c r="F198" s="91"/>
      <c r="G198" s="92"/>
    </row>
    <row r="199" spans="1:7" ht="28.8" x14ac:dyDescent="0.3">
      <c r="A199" s="1" t="s">
        <v>0</v>
      </c>
      <c r="B199" s="1" t="s">
        <v>28</v>
      </c>
      <c r="C199" s="1" t="s">
        <v>18</v>
      </c>
      <c r="D199" s="2" t="s">
        <v>34</v>
      </c>
      <c r="E199" s="2" t="s">
        <v>1</v>
      </c>
      <c r="F199" s="2" t="s">
        <v>16</v>
      </c>
      <c r="G199" s="2" t="s">
        <v>17</v>
      </c>
    </row>
    <row r="200" spans="1:7" x14ac:dyDescent="0.3">
      <c r="A200" s="57" t="s">
        <v>4</v>
      </c>
      <c r="B200" s="94" t="s">
        <v>38</v>
      </c>
      <c r="C200" s="3" t="s">
        <v>116</v>
      </c>
      <c r="D200" s="4">
        <v>45000</v>
      </c>
      <c r="E200" s="54">
        <v>0</v>
      </c>
      <c r="F200" s="5">
        <f>E200*D200</f>
        <v>0</v>
      </c>
      <c r="G200" s="9">
        <f>F200*2</f>
        <v>0</v>
      </c>
    </row>
    <row r="201" spans="1:7" x14ac:dyDescent="0.3">
      <c r="A201" s="57" t="s">
        <v>5</v>
      </c>
      <c r="B201" s="94"/>
      <c r="C201" s="3" t="s">
        <v>117</v>
      </c>
      <c r="D201" s="4">
        <v>25000</v>
      </c>
      <c r="E201" s="54">
        <v>0</v>
      </c>
      <c r="F201" s="5">
        <f>E201*D201</f>
        <v>0</v>
      </c>
      <c r="G201" s="9">
        <f>F201*2</f>
        <v>0</v>
      </c>
    </row>
    <row r="202" spans="1:7" x14ac:dyDescent="0.3">
      <c r="A202" s="57" t="s">
        <v>6</v>
      </c>
      <c r="B202" s="94"/>
      <c r="C202" s="3" t="s">
        <v>7</v>
      </c>
      <c r="D202" s="4">
        <v>1</v>
      </c>
      <c r="E202" s="54">
        <v>0</v>
      </c>
      <c r="F202" s="5">
        <f>E202*D202</f>
        <v>0</v>
      </c>
      <c r="G202" s="9">
        <f>F202*2</f>
        <v>0</v>
      </c>
    </row>
    <row r="203" spans="1:7" x14ac:dyDescent="0.3">
      <c r="A203" s="57" t="s">
        <v>8</v>
      </c>
      <c r="B203" s="94"/>
      <c r="C203" s="3" t="s">
        <v>9</v>
      </c>
      <c r="D203" s="4">
        <v>6500</v>
      </c>
      <c r="E203" s="54">
        <v>0</v>
      </c>
      <c r="F203" s="5">
        <f>E203*D203</f>
        <v>0</v>
      </c>
      <c r="G203" s="9">
        <f>F203*2</f>
        <v>0</v>
      </c>
    </row>
    <row r="204" spans="1:7" ht="30" customHeight="1" x14ac:dyDescent="0.3">
      <c r="A204" s="57" t="s">
        <v>10</v>
      </c>
      <c r="B204" s="94"/>
      <c r="C204" s="7" t="s">
        <v>41</v>
      </c>
      <c r="D204" s="8">
        <f>D203+D200+D201</f>
        <v>76500</v>
      </c>
      <c r="E204" s="54">
        <v>0</v>
      </c>
      <c r="F204" s="6">
        <f>E204*D204</f>
        <v>0</v>
      </c>
      <c r="G204" s="9">
        <f>F204*2</f>
        <v>0</v>
      </c>
    </row>
    <row r="205" spans="1:7" x14ac:dyDescent="0.3">
      <c r="A205" s="96" t="s">
        <v>53</v>
      </c>
      <c r="B205" s="96"/>
      <c r="C205" s="96"/>
      <c r="D205" s="96"/>
      <c r="E205" s="96"/>
      <c r="F205" s="6">
        <f>SUM(F200:F204)</f>
        <v>0</v>
      </c>
      <c r="G205" s="29">
        <f>SUM(G200:G204)</f>
        <v>0</v>
      </c>
    </row>
    <row r="206" spans="1:7" s="26" customFormat="1" x14ac:dyDescent="0.3">
      <c r="A206" s="19"/>
      <c r="B206" s="19"/>
      <c r="C206" s="19"/>
      <c r="D206" s="19"/>
      <c r="E206" s="19"/>
      <c r="F206" s="22"/>
      <c r="G206" s="27"/>
    </row>
    <row r="207" spans="1:7" s="26" customFormat="1" x14ac:dyDescent="0.3">
      <c r="A207" s="19" t="s">
        <v>83</v>
      </c>
      <c r="B207" s="20"/>
      <c r="C207" s="19"/>
      <c r="D207" s="19"/>
      <c r="E207" s="19"/>
      <c r="F207" s="22"/>
      <c r="G207" s="27"/>
    </row>
    <row r="209" spans="1:7" s="26" customFormat="1" x14ac:dyDescent="0.3">
      <c r="A209" s="97" t="s">
        <v>144</v>
      </c>
      <c r="B209" s="97"/>
      <c r="C209" s="97"/>
      <c r="D209" s="97"/>
      <c r="E209" s="97"/>
      <c r="F209" s="97"/>
      <c r="G209" s="97"/>
    </row>
    <row r="211" spans="1:7" s="26" customFormat="1" x14ac:dyDescent="0.3">
      <c r="A211" s="21" t="s">
        <v>123</v>
      </c>
      <c r="B211" s="20"/>
      <c r="C211" s="19"/>
      <c r="D211" s="20" t="s">
        <v>64</v>
      </c>
      <c r="E211" s="20" t="s">
        <v>104</v>
      </c>
      <c r="F211" s="22"/>
      <c r="G211" s="27"/>
    </row>
    <row r="212" spans="1:7" s="24" customFormat="1" x14ac:dyDescent="0.3">
      <c r="E212" s="25"/>
      <c r="G212" s="25"/>
    </row>
    <row r="213" spans="1:7" ht="17.399999999999999" x14ac:dyDescent="0.3">
      <c r="A213" s="95" t="s">
        <v>25</v>
      </c>
      <c r="B213" s="95"/>
      <c r="C213" s="95"/>
      <c r="D213" s="95"/>
      <c r="E213" s="95"/>
      <c r="F213" s="95"/>
      <c r="G213" s="95"/>
    </row>
    <row r="214" spans="1:7" ht="28.8" x14ac:dyDescent="0.3">
      <c r="A214" s="1" t="s">
        <v>0</v>
      </c>
      <c r="B214" s="1" t="s">
        <v>28</v>
      </c>
      <c r="C214" s="1" t="s">
        <v>18</v>
      </c>
      <c r="D214" s="2" t="s">
        <v>34</v>
      </c>
      <c r="E214" s="2" t="s">
        <v>1</v>
      </c>
      <c r="F214" s="2" t="s">
        <v>16</v>
      </c>
      <c r="G214" s="2" t="s">
        <v>17</v>
      </c>
    </row>
    <row r="215" spans="1:7" x14ac:dyDescent="0.3">
      <c r="A215" s="57">
        <v>1</v>
      </c>
      <c r="B215" s="3" t="s">
        <v>35</v>
      </c>
      <c r="C215" s="3" t="s">
        <v>2</v>
      </c>
      <c r="D215" s="4">
        <v>50000</v>
      </c>
      <c r="E215" s="54">
        <v>0</v>
      </c>
      <c r="F215" s="6">
        <f>E215*D215</f>
        <v>0</v>
      </c>
      <c r="G215" s="29">
        <f>F215*2</f>
        <v>0</v>
      </c>
    </row>
    <row r="216" spans="1:7" s="78" customFormat="1" ht="10.199999999999999" x14ac:dyDescent="0.3">
      <c r="A216" s="114"/>
      <c r="B216" s="115"/>
      <c r="C216" s="115"/>
      <c r="D216" s="115"/>
      <c r="E216" s="115"/>
      <c r="F216" s="115"/>
      <c r="G216" s="116"/>
    </row>
    <row r="217" spans="1:7" ht="28.8" x14ac:dyDescent="0.3">
      <c r="A217" s="1" t="s">
        <v>0</v>
      </c>
      <c r="B217" s="1" t="s">
        <v>28</v>
      </c>
      <c r="C217" s="1" t="s">
        <v>18</v>
      </c>
      <c r="D217" s="2" t="s">
        <v>34</v>
      </c>
      <c r="E217" s="2" t="s">
        <v>1</v>
      </c>
      <c r="F217" s="2" t="s">
        <v>16</v>
      </c>
      <c r="G217" s="2" t="s">
        <v>17</v>
      </c>
    </row>
    <row r="218" spans="1:7" x14ac:dyDescent="0.3">
      <c r="A218" s="57">
        <v>2</v>
      </c>
      <c r="B218" s="3" t="s">
        <v>33</v>
      </c>
      <c r="C218" s="3" t="s">
        <v>3</v>
      </c>
      <c r="D218" s="4">
        <v>45000</v>
      </c>
      <c r="E218" s="54">
        <v>0</v>
      </c>
      <c r="F218" s="6">
        <f>E218*D218</f>
        <v>0</v>
      </c>
      <c r="G218" s="29">
        <f>F218*2</f>
        <v>0</v>
      </c>
    </row>
    <row r="220" spans="1:7" ht="28.8" x14ac:dyDescent="0.3">
      <c r="A220" s="1" t="s">
        <v>0</v>
      </c>
      <c r="B220" s="1" t="s">
        <v>28</v>
      </c>
      <c r="C220" s="1" t="s">
        <v>18</v>
      </c>
      <c r="D220" s="2" t="s">
        <v>34</v>
      </c>
      <c r="E220" s="2" t="s">
        <v>1</v>
      </c>
      <c r="F220" s="2" t="s">
        <v>16</v>
      </c>
      <c r="G220" s="2" t="s">
        <v>17</v>
      </c>
    </row>
    <row r="221" spans="1:7" x14ac:dyDescent="0.3">
      <c r="A221" s="57" t="s">
        <v>4</v>
      </c>
      <c r="B221" s="94" t="s">
        <v>39</v>
      </c>
      <c r="C221" s="3" t="s">
        <v>116</v>
      </c>
      <c r="D221" s="4">
        <v>55000</v>
      </c>
      <c r="E221" s="54">
        <v>0</v>
      </c>
      <c r="F221" s="5">
        <f>E221*D221</f>
        <v>0</v>
      </c>
      <c r="G221" s="9">
        <f>F221*2</f>
        <v>0</v>
      </c>
    </row>
    <row r="222" spans="1:7" x14ac:dyDescent="0.3">
      <c r="A222" s="57" t="s">
        <v>5</v>
      </c>
      <c r="B222" s="94"/>
      <c r="C222" s="3" t="s">
        <v>117</v>
      </c>
      <c r="D222" s="4">
        <v>35000</v>
      </c>
      <c r="E222" s="54">
        <v>0</v>
      </c>
      <c r="F222" s="5">
        <f>E222*D222</f>
        <v>0</v>
      </c>
      <c r="G222" s="9">
        <f>F222*2</f>
        <v>0</v>
      </c>
    </row>
    <row r="223" spans="1:7" x14ac:dyDescent="0.3">
      <c r="A223" s="57" t="s">
        <v>6</v>
      </c>
      <c r="B223" s="94"/>
      <c r="C223" s="3" t="s">
        <v>7</v>
      </c>
      <c r="D223" s="4">
        <v>1</v>
      </c>
      <c r="E223" s="54">
        <v>0</v>
      </c>
      <c r="F223" s="5">
        <f>E223*D223</f>
        <v>0</v>
      </c>
      <c r="G223" s="9">
        <f>F223*2</f>
        <v>0</v>
      </c>
    </row>
    <row r="224" spans="1:7" x14ac:dyDescent="0.3">
      <c r="A224" s="57" t="s">
        <v>8</v>
      </c>
      <c r="B224" s="94"/>
      <c r="C224" s="3" t="s">
        <v>9</v>
      </c>
      <c r="D224" s="4">
        <v>9500</v>
      </c>
      <c r="E224" s="54">
        <v>0</v>
      </c>
      <c r="F224" s="5">
        <f>E224*D224</f>
        <v>0</v>
      </c>
      <c r="G224" s="9">
        <f>F224*2</f>
        <v>0</v>
      </c>
    </row>
    <row r="225" spans="1:7" ht="26.4" x14ac:dyDescent="0.3">
      <c r="A225" s="57" t="s">
        <v>10</v>
      </c>
      <c r="B225" s="94"/>
      <c r="C225" s="7" t="s">
        <v>41</v>
      </c>
      <c r="D225" s="8">
        <f>D224+D221+D222</f>
        <v>99500</v>
      </c>
      <c r="E225" s="54">
        <v>0</v>
      </c>
      <c r="F225" s="6">
        <f>E225*D225</f>
        <v>0</v>
      </c>
      <c r="G225" s="9">
        <f>F225*2</f>
        <v>0</v>
      </c>
    </row>
    <row r="226" spans="1:7" x14ac:dyDescent="0.3">
      <c r="A226" s="96" t="s">
        <v>54</v>
      </c>
      <c r="B226" s="96"/>
      <c r="C226" s="96"/>
      <c r="D226" s="96"/>
      <c r="E226" s="96"/>
      <c r="F226" s="6">
        <f>SUM(F221:F225)</f>
        <v>0</v>
      </c>
      <c r="G226" s="29">
        <f>SUM(G221:G225)</f>
        <v>0</v>
      </c>
    </row>
    <row r="228" spans="1:7" s="79" customFormat="1" ht="28.8" x14ac:dyDescent="0.3">
      <c r="A228" s="60" t="s">
        <v>0</v>
      </c>
      <c r="B228" s="60" t="s">
        <v>28</v>
      </c>
      <c r="C228" s="60" t="s">
        <v>18</v>
      </c>
      <c r="D228" s="61" t="s">
        <v>158</v>
      </c>
      <c r="E228" s="61" t="s">
        <v>1</v>
      </c>
      <c r="F228" s="61" t="s">
        <v>159</v>
      </c>
      <c r="G228" s="61" t="s">
        <v>160</v>
      </c>
    </row>
    <row r="229" spans="1:7" s="79" customFormat="1" ht="28.8" x14ac:dyDescent="0.3">
      <c r="A229" s="30">
        <v>4</v>
      </c>
      <c r="B229" s="32" t="s">
        <v>29</v>
      </c>
      <c r="C229" s="31" t="s">
        <v>154</v>
      </c>
      <c r="D229" s="33">
        <v>35000</v>
      </c>
      <c r="E229" s="58">
        <v>0</v>
      </c>
      <c r="F229" s="34">
        <f>E229*D229</f>
        <v>0</v>
      </c>
      <c r="G229" s="35">
        <f>F229*2</f>
        <v>0</v>
      </c>
    </row>
    <row r="230" spans="1:7" s="80" customFormat="1" ht="12" x14ac:dyDescent="0.3">
      <c r="B230" s="81"/>
      <c r="E230" s="82"/>
      <c r="G230" s="82"/>
    </row>
    <row r="231" spans="1:7" s="84" customFormat="1" x14ac:dyDescent="0.3">
      <c r="A231" s="62" t="s">
        <v>84</v>
      </c>
      <c r="B231" s="63"/>
      <c r="C231" s="62"/>
      <c r="D231" s="62"/>
      <c r="E231" s="62"/>
      <c r="F231" s="64"/>
      <c r="G231" s="83"/>
    </row>
    <row r="233" spans="1:7" s="84" customFormat="1" ht="30" customHeight="1" x14ac:dyDescent="0.3">
      <c r="A233" s="107" t="s">
        <v>98</v>
      </c>
      <c r="B233" s="107"/>
      <c r="C233" s="107"/>
      <c r="D233" s="107"/>
      <c r="E233" s="107"/>
      <c r="F233" s="107"/>
      <c r="G233" s="107"/>
    </row>
    <row r="235" spans="1:7" s="84" customFormat="1" ht="30" customHeight="1" x14ac:dyDescent="0.3">
      <c r="A235" s="107" t="s">
        <v>143</v>
      </c>
      <c r="B235" s="107"/>
      <c r="C235" s="107"/>
      <c r="D235" s="107"/>
      <c r="E235" s="107"/>
      <c r="F235" s="107"/>
      <c r="G235" s="107"/>
    </row>
    <row r="237" spans="1:7" s="26" customFormat="1" x14ac:dyDescent="0.3">
      <c r="A237" s="21" t="s">
        <v>85</v>
      </c>
      <c r="B237" s="20"/>
      <c r="C237" s="19"/>
      <c r="D237" s="20" t="s">
        <v>64</v>
      </c>
      <c r="E237" s="20" t="s">
        <v>120</v>
      </c>
      <c r="F237" s="22"/>
      <c r="G237" s="27"/>
    </row>
    <row r="238" spans="1:7" s="26" customFormat="1" x14ac:dyDescent="0.3">
      <c r="A238" s="21"/>
      <c r="B238" s="20"/>
      <c r="C238" s="19"/>
      <c r="D238" s="20"/>
      <c r="E238" s="20"/>
      <c r="F238" s="22"/>
      <c r="G238" s="27"/>
    </row>
    <row r="239" spans="1:7" s="26" customFormat="1" x14ac:dyDescent="0.3">
      <c r="A239" s="102" t="s">
        <v>157</v>
      </c>
      <c r="B239" s="102"/>
      <c r="C239" s="102"/>
      <c r="D239" s="102"/>
      <c r="E239" s="102"/>
      <c r="F239" s="102"/>
      <c r="G239" s="102"/>
    </row>
    <row r="240" spans="1:7" s="26" customFormat="1" x14ac:dyDescent="0.3">
      <c r="A240" s="102"/>
      <c r="B240" s="102"/>
      <c r="C240" s="102"/>
      <c r="D240" s="102"/>
      <c r="E240" s="102"/>
      <c r="F240" s="102"/>
      <c r="G240" s="102"/>
    </row>
    <row r="241" spans="1:7" x14ac:dyDescent="0.3">
      <c r="A241" s="93"/>
      <c r="B241" s="93"/>
      <c r="C241" s="93"/>
      <c r="D241" s="93"/>
      <c r="E241" s="93"/>
      <c r="F241" s="93"/>
      <c r="G241" s="93"/>
    </row>
    <row r="242" spans="1:7" ht="17.399999999999999" x14ac:dyDescent="0.3">
      <c r="A242" s="95" t="s">
        <v>24</v>
      </c>
      <c r="B242" s="95"/>
      <c r="C242" s="95"/>
      <c r="D242" s="95"/>
      <c r="E242" s="95"/>
      <c r="F242" s="95"/>
      <c r="G242" s="95"/>
    </row>
    <row r="243" spans="1:7" ht="28.8" x14ac:dyDescent="0.3">
      <c r="A243" s="1" t="s">
        <v>0</v>
      </c>
      <c r="B243" s="1" t="s">
        <v>28</v>
      </c>
      <c r="C243" s="1" t="s">
        <v>18</v>
      </c>
      <c r="D243" s="2" t="s">
        <v>34</v>
      </c>
      <c r="E243" s="2" t="s">
        <v>1</v>
      </c>
      <c r="F243" s="2" t="s">
        <v>16</v>
      </c>
      <c r="G243" s="2" t="s">
        <v>17</v>
      </c>
    </row>
    <row r="244" spans="1:7" x14ac:dyDescent="0.3">
      <c r="A244" s="57">
        <v>1</v>
      </c>
      <c r="B244" s="3" t="s">
        <v>35</v>
      </c>
      <c r="C244" s="3" t="s">
        <v>2</v>
      </c>
      <c r="D244" s="4">
        <v>55000</v>
      </c>
      <c r="E244" s="54">
        <v>0</v>
      </c>
      <c r="F244" s="6">
        <f>E244*D244</f>
        <v>0</v>
      </c>
      <c r="G244" s="29">
        <f>F244*2</f>
        <v>0</v>
      </c>
    </row>
    <row r="245" spans="1:7" x14ac:dyDescent="0.3">
      <c r="A245" s="90"/>
      <c r="B245" s="91"/>
      <c r="C245" s="91"/>
      <c r="D245" s="91"/>
      <c r="E245" s="91"/>
      <c r="F245" s="91"/>
      <c r="G245" s="92"/>
    </row>
    <row r="246" spans="1:7" ht="28.8" x14ac:dyDescent="0.3">
      <c r="A246" s="1" t="s">
        <v>0</v>
      </c>
      <c r="B246" s="1" t="s">
        <v>28</v>
      </c>
      <c r="C246" s="1" t="s">
        <v>18</v>
      </c>
      <c r="D246" s="2" t="s">
        <v>34</v>
      </c>
      <c r="E246" s="2" t="s">
        <v>1</v>
      </c>
      <c r="F246" s="2" t="s">
        <v>16</v>
      </c>
      <c r="G246" s="2" t="s">
        <v>17</v>
      </c>
    </row>
    <row r="247" spans="1:7" x14ac:dyDescent="0.3">
      <c r="A247" s="57">
        <v>2</v>
      </c>
      <c r="B247" s="3" t="s">
        <v>33</v>
      </c>
      <c r="C247" s="3" t="s">
        <v>3</v>
      </c>
      <c r="D247" s="4">
        <v>20000</v>
      </c>
      <c r="E247" s="54">
        <v>0</v>
      </c>
      <c r="F247" s="6">
        <f>E247*D247</f>
        <v>0</v>
      </c>
      <c r="G247" s="29">
        <f>F247*2</f>
        <v>0</v>
      </c>
    </row>
    <row r="248" spans="1:7" x14ac:dyDescent="0.3">
      <c r="A248" s="90"/>
      <c r="B248" s="91"/>
      <c r="C248" s="91"/>
      <c r="D248" s="91"/>
      <c r="E248" s="91"/>
      <c r="F248" s="91"/>
      <c r="G248" s="92"/>
    </row>
    <row r="249" spans="1:7" ht="28.8" x14ac:dyDescent="0.3">
      <c r="A249" s="1" t="s">
        <v>0</v>
      </c>
      <c r="B249" s="1" t="s">
        <v>28</v>
      </c>
      <c r="C249" s="1" t="s">
        <v>18</v>
      </c>
      <c r="D249" s="2" t="s">
        <v>34</v>
      </c>
      <c r="E249" s="2" t="s">
        <v>1</v>
      </c>
      <c r="F249" s="2" t="s">
        <v>16</v>
      </c>
      <c r="G249" s="2" t="s">
        <v>17</v>
      </c>
    </row>
    <row r="250" spans="1:7" x14ac:dyDescent="0.3">
      <c r="A250" s="57" t="s">
        <v>4</v>
      </c>
      <c r="B250" s="94" t="s">
        <v>39</v>
      </c>
      <c r="C250" s="3" t="s">
        <v>116</v>
      </c>
      <c r="D250" s="4">
        <v>45000</v>
      </c>
      <c r="E250" s="54">
        <v>0</v>
      </c>
      <c r="F250" s="5">
        <f>E250*D250</f>
        <v>0</v>
      </c>
      <c r="G250" s="9">
        <f>F250*2</f>
        <v>0</v>
      </c>
    </row>
    <row r="251" spans="1:7" x14ac:dyDescent="0.3">
      <c r="A251" s="57" t="s">
        <v>5</v>
      </c>
      <c r="B251" s="94"/>
      <c r="C251" s="3" t="s">
        <v>117</v>
      </c>
      <c r="D251" s="4">
        <v>20000</v>
      </c>
      <c r="E251" s="54">
        <v>0</v>
      </c>
      <c r="F251" s="5">
        <f>E251*D251</f>
        <v>0</v>
      </c>
      <c r="G251" s="9">
        <f>F251*2</f>
        <v>0</v>
      </c>
    </row>
    <row r="252" spans="1:7" x14ac:dyDescent="0.3">
      <c r="A252" s="57" t="s">
        <v>6</v>
      </c>
      <c r="B252" s="94"/>
      <c r="C252" s="3" t="s">
        <v>7</v>
      </c>
      <c r="D252" s="4">
        <v>1</v>
      </c>
      <c r="E252" s="54">
        <v>0</v>
      </c>
      <c r="F252" s="5">
        <f>E252*D252</f>
        <v>0</v>
      </c>
      <c r="G252" s="9">
        <f>F252*2</f>
        <v>0</v>
      </c>
    </row>
    <row r="253" spans="1:7" x14ac:dyDescent="0.3">
      <c r="A253" s="57" t="s">
        <v>8</v>
      </c>
      <c r="B253" s="94"/>
      <c r="C253" s="3" t="s">
        <v>9</v>
      </c>
      <c r="D253" s="4">
        <v>6500</v>
      </c>
      <c r="E253" s="54">
        <v>0</v>
      </c>
      <c r="F253" s="5">
        <f>E253*D253</f>
        <v>0</v>
      </c>
      <c r="G253" s="9">
        <f>F253*2</f>
        <v>0</v>
      </c>
    </row>
    <row r="254" spans="1:7" ht="30" customHeight="1" x14ac:dyDescent="0.3">
      <c r="A254" s="57" t="s">
        <v>10</v>
      </c>
      <c r="B254" s="94"/>
      <c r="C254" s="7" t="s">
        <v>41</v>
      </c>
      <c r="D254" s="8">
        <f>D253+D250+D251</f>
        <v>71500</v>
      </c>
      <c r="E254" s="54">
        <v>0</v>
      </c>
      <c r="F254" s="6">
        <f>E254*D254</f>
        <v>0</v>
      </c>
      <c r="G254" s="9">
        <f>F254*2</f>
        <v>0</v>
      </c>
    </row>
    <row r="255" spans="1:7" x14ac:dyDescent="0.3">
      <c r="A255" s="96" t="s">
        <v>55</v>
      </c>
      <c r="B255" s="96"/>
      <c r="C255" s="96"/>
      <c r="D255" s="96"/>
      <c r="E255" s="96"/>
      <c r="F255" s="6">
        <f>SUM(F250:F254)</f>
        <v>0</v>
      </c>
      <c r="G255" s="29">
        <f>SUM(G250:G254)</f>
        <v>0</v>
      </c>
    </row>
    <row r="256" spans="1:7" s="26" customFormat="1" x14ac:dyDescent="0.3">
      <c r="A256" s="19"/>
      <c r="B256" s="19"/>
      <c r="C256" s="19"/>
      <c r="D256" s="19"/>
      <c r="E256" s="19"/>
      <c r="F256" s="22"/>
      <c r="G256" s="27"/>
    </row>
    <row r="257" spans="1:7" s="26" customFormat="1" x14ac:dyDescent="0.3">
      <c r="A257" s="19" t="s">
        <v>86</v>
      </c>
      <c r="B257" s="20"/>
      <c r="C257" s="19"/>
      <c r="D257" s="19"/>
      <c r="E257" s="19"/>
      <c r="F257" s="22"/>
      <c r="G257" s="27"/>
    </row>
    <row r="259" spans="1:7" s="26" customFormat="1" x14ac:dyDescent="0.3">
      <c r="A259" s="97" t="s">
        <v>142</v>
      </c>
      <c r="B259" s="97"/>
      <c r="C259" s="97"/>
      <c r="D259" s="97"/>
      <c r="E259" s="97"/>
      <c r="F259" s="97"/>
      <c r="G259" s="97"/>
    </row>
    <row r="261" spans="1:7" s="26" customFormat="1" x14ac:dyDescent="0.3">
      <c r="A261" s="21" t="s">
        <v>87</v>
      </c>
      <c r="B261" s="20"/>
      <c r="C261" s="19"/>
      <c r="D261" s="20" t="s">
        <v>64</v>
      </c>
      <c r="E261" s="20" t="s">
        <v>99</v>
      </c>
      <c r="F261" s="22"/>
      <c r="G261" s="27"/>
    </row>
    <row r="262" spans="1:7" s="26" customFormat="1" x14ac:dyDescent="0.3">
      <c r="E262" s="27"/>
      <c r="G262" s="27"/>
    </row>
    <row r="263" spans="1:7" x14ac:dyDescent="0.3">
      <c r="A263" s="93"/>
      <c r="B263" s="93"/>
      <c r="C263" s="93"/>
      <c r="D263" s="93"/>
      <c r="E263" s="93"/>
      <c r="F263" s="93"/>
      <c r="G263" s="93"/>
    </row>
    <row r="264" spans="1:7" ht="17.399999999999999" x14ac:dyDescent="0.3">
      <c r="A264" s="95" t="s">
        <v>23</v>
      </c>
      <c r="B264" s="95"/>
      <c r="C264" s="95"/>
      <c r="D264" s="95"/>
      <c r="E264" s="95"/>
      <c r="F264" s="95"/>
      <c r="G264" s="95"/>
    </row>
    <row r="265" spans="1:7" ht="28.8" x14ac:dyDescent="0.3">
      <c r="A265" s="1" t="s">
        <v>0</v>
      </c>
      <c r="B265" s="1" t="s">
        <v>28</v>
      </c>
      <c r="C265" s="1" t="s">
        <v>18</v>
      </c>
      <c r="D265" s="2" t="s">
        <v>34</v>
      </c>
      <c r="E265" s="2" t="s">
        <v>1</v>
      </c>
      <c r="F265" s="2" t="s">
        <v>16</v>
      </c>
      <c r="G265" s="2" t="s">
        <v>17</v>
      </c>
    </row>
    <row r="266" spans="1:7" x14ac:dyDescent="0.3">
      <c r="A266" s="57" t="s">
        <v>4</v>
      </c>
      <c r="B266" s="94" t="s">
        <v>40</v>
      </c>
      <c r="C266" s="3" t="s">
        <v>116</v>
      </c>
      <c r="D266" s="4">
        <v>10000</v>
      </c>
      <c r="E266" s="54">
        <v>0</v>
      </c>
      <c r="F266" s="5">
        <f>E266*D266</f>
        <v>0</v>
      </c>
      <c r="G266" s="9">
        <f>F266*2</f>
        <v>0</v>
      </c>
    </row>
    <row r="267" spans="1:7" x14ac:dyDescent="0.3">
      <c r="A267" s="57" t="s">
        <v>5</v>
      </c>
      <c r="B267" s="94"/>
      <c r="C267" s="3" t="s">
        <v>117</v>
      </c>
      <c r="D267" s="4">
        <v>2500</v>
      </c>
      <c r="E267" s="54">
        <v>0</v>
      </c>
      <c r="F267" s="5">
        <f>E267*D267</f>
        <v>0</v>
      </c>
      <c r="G267" s="9">
        <f>F267*2</f>
        <v>0</v>
      </c>
    </row>
    <row r="268" spans="1:7" x14ac:dyDescent="0.3">
      <c r="A268" s="57" t="s">
        <v>6</v>
      </c>
      <c r="B268" s="94"/>
      <c r="C268" s="3" t="s">
        <v>7</v>
      </c>
      <c r="D268" s="4">
        <v>1</v>
      </c>
      <c r="E268" s="54">
        <v>0</v>
      </c>
      <c r="F268" s="5">
        <f>E268*D268</f>
        <v>0</v>
      </c>
      <c r="G268" s="9">
        <f>F268*2</f>
        <v>0</v>
      </c>
    </row>
    <row r="269" spans="1:7" x14ac:dyDescent="0.3">
      <c r="A269" s="57" t="s">
        <v>8</v>
      </c>
      <c r="B269" s="94"/>
      <c r="C269" s="3" t="s">
        <v>9</v>
      </c>
      <c r="D269" s="4">
        <v>1000</v>
      </c>
      <c r="E269" s="54">
        <v>0</v>
      </c>
      <c r="F269" s="5">
        <f>E269*D269</f>
        <v>0</v>
      </c>
      <c r="G269" s="9">
        <f>F269*2</f>
        <v>0</v>
      </c>
    </row>
    <row r="270" spans="1:7" ht="37.5" customHeight="1" x14ac:dyDescent="0.3">
      <c r="A270" s="57" t="s">
        <v>10</v>
      </c>
      <c r="B270" s="94"/>
      <c r="C270" s="7" t="s">
        <v>41</v>
      </c>
      <c r="D270" s="8">
        <f>D269+D266+D267</f>
        <v>13500</v>
      </c>
      <c r="E270" s="54">
        <v>0</v>
      </c>
      <c r="F270" s="6">
        <f>E270*D270</f>
        <v>0</v>
      </c>
      <c r="G270" s="9">
        <f>F270*2</f>
        <v>0</v>
      </c>
    </row>
    <row r="271" spans="1:7" x14ac:dyDescent="0.3">
      <c r="A271" s="96" t="s">
        <v>60</v>
      </c>
      <c r="B271" s="96"/>
      <c r="C271" s="96"/>
      <c r="D271" s="96"/>
      <c r="E271" s="96"/>
      <c r="F271" s="6">
        <f>SUM(F266:F270)</f>
        <v>0</v>
      </c>
      <c r="G271" s="29">
        <f>SUM(G266:G270)</f>
        <v>0</v>
      </c>
    </row>
    <row r="272" spans="1:7" s="26" customFormat="1" x14ac:dyDescent="0.3">
      <c r="A272" s="19"/>
      <c r="B272" s="19"/>
      <c r="C272" s="19"/>
      <c r="D272" s="19"/>
      <c r="E272" s="19"/>
      <c r="F272" s="22"/>
      <c r="G272" s="27"/>
    </row>
    <row r="273" spans="1:7" s="26" customFormat="1" x14ac:dyDescent="0.3">
      <c r="A273" s="19" t="s">
        <v>88</v>
      </c>
      <c r="B273" s="19"/>
      <c r="C273" s="19"/>
      <c r="D273" s="19"/>
      <c r="E273" s="19"/>
      <c r="F273" s="22"/>
      <c r="G273" s="27"/>
    </row>
    <row r="275" spans="1:7" s="26" customFormat="1" ht="30" customHeight="1" x14ac:dyDescent="0.3">
      <c r="A275" s="97" t="s">
        <v>140</v>
      </c>
      <c r="B275" s="97"/>
      <c r="C275" s="97"/>
      <c r="D275" s="97"/>
      <c r="E275" s="97"/>
      <c r="F275" s="97"/>
      <c r="G275" s="97"/>
    </row>
    <row r="277" spans="1:7" s="26" customFormat="1" ht="45" customHeight="1" x14ac:dyDescent="0.3">
      <c r="A277" s="97" t="s">
        <v>141</v>
      </c>
      <c r="B277" s="97"/>
      <c r="C277" s="97"/>
      <c r="D277" s="97"/>
      <c r="E277" s="97"/>
      <c r="F277" s="97"/>
      <c r="G277" s="97"/>
    </row>
    <row r="279" spans="1:7" s="26" customFormat="1" x14ac:dyDescent="0.3">
      <c r="A279" s="21" t="s">
        <v>121</v>
      </c>
      <c r="B279" s="19"/>
      <c r="C279" s="19"/>
      <c r="D279" s="20" t="s">
        <v>68</v>
      </c>
      <c r="E279" s="19"/>
      <c r="F279" s="22"/>
      <c r="G279" s="27"/>
    </row>
    <row r="280" spans="1:7" s="26" customFormat="1" x14ac:dyDescent="0.3">
      <c r="A280" s="20"/>
      <c r="B280" s="19"/>
      <c r="C280" s="19"/>
      <c r="D280" s="20"/>
      <c r="E280" s="19"/>
      <c r="F280" s="22"/>
      <c r="G280" s="27"/>
    </row>
    <row r="281" spans="1:7" x14ac:dyDescent="0.3">
      <c r="A281" s="93"/>
      <c r="B281" s="93"/>
      <c r="C281" s="93"/>
      <c r="D281" s="93"/>
      <c r="E281" s="93"/>
      <c r="F281" s="93"/>
      <c r="G281" s="93"/>
    </row>
    <row r="282" spans="1:7" ht="17.399999999999999" x14ac:dyDescent="0.3">
      <c r="A282" s="95" t="s">
        <v>22</v>
      </c>
      <c r="B282" s="95"/>
      <c r="C282" s="95"/>
      <c r="D282" s="95"/>
      <c r="E282" s="95"/>
      <c r="F282" s="95"/>
      <c r="G282" s="95"/>
    </row>
    <row r="283" spans="1:7" ht="28.8" x14ac:dyDescent="0.3">
      <c r="A283" s="1" t="s">
        <v>0</v>
      </c>
      <c r="B283" s="1" t="s">
        <v>28</v>
      </c>
      <c r="C283" s="1" t="s">
        <v>18</v>
      </c>
      <c r="D283" s="2" t="s">
        <v>34</v>
      </c>
      <c r="E283" s="2" t="s">
        <v>1</v>
      </c>
      <c r="F283" s="2" t="s">
        <v>16</v>
      </c>
      <c r="G283" s="2" t="s">
        <v>17</v>
      </c>
    </row>
    <row r="284" spans="1:7" x14ac:dyDescent="0.3">
      <c r="A284" s="57">
        <v>1</v>
      </c>
      <c r="B284" s="3" t="s">
        <v>36</v>
      </c>
      <c r="C284" s="3" t="s">
        <v>2</v>
      </c>
      <c r="D284" s="4">
        <v>50000</v>
      </c>
      <c r="E284" s="65">
        <v>0</v>
      </c>
      <c r="F284" s="6">
        <f>E284*D284</f>
        <v>0</v>
      </c>
      <c r="G284" s="29">
        <f>F284*2</f>
        <v>0</v>
      </c>
    </row>
    <row r="285" spans="1:7" x14ac:dyDescent="0.3">
      <c r="A285" s="90"/>
      <c r="B285" s="91"/>
      <c r="C285" s="91"/>
      <c r="D285" s="91"/>
      <c r="E285" s="91"/>
      <c r="F285" s="91"/>
      <c r="G285" s="92"/>
    </row>
    <row r="286" spans="1:7" ht="28.8" x14ac:dyDescent="0.3">
      <c r="A286" s="1" t="s">
        <v>0</v>
      </c>
      <c r="B286" s="1" t="s">
        <v>28</v>
      </c>
      <c r="C286" s="1" t="s">
        <v>18</v>
      </c>
      <c r="D286" s="2" t="s">
        <v>34</v>
      </c>
      <c r="E286" s="2" t="s">
        <v>1</v>
      </c>
      <c r="F286" s="2" t="s">
        <v>16</v>
      </c>
      <c r="G286" s="2" t="s">
        <v>17</v>
      </c>
    </row>
    <row r="287" spans="1:7" x14ac:dyDescent="0.3">
      <c r="A287" s="57">
        <v>2</v>
      </c>
      <c r="B287" s="3" t="s">
        <v>33</v>
      </c>
      <c r="C287" s="3" t="s">
        <v>3</v>
      </c>
      <c r="D287" s="4">
        <v>20000</v>
      </c>
      <c r="E287" s="65">
        <v>0</v>
      </c>
      <c r="F287" s="6">
        <f>E287*D287</f>
        <v>0</v>
      </c>
      <c r="G287" s="29">
        <f>F287*2</f>
        <v>0</v>
      </c>
    </row>
    <row r="288" spans="1:7" x14ac:dyDescent="0.3">
      <c r="A288" s="90"/>
      <c r="B288" s="91"/>
      <c r="C288" s="91"/>
      <c r="D288" s="91"/>
      <c r="E288" s="91"/>
      <c r="F288" s="91"/>
      <c r="G288" s="92"/>
    </row>
    <row r="289" spans="1:7" ht="28.8" x14ac:dyDescent="0.3">
      <c r="A289" s="1" t="s">
        <v>0</v>
      </c>
      <c r="B289" s="1" t="s">
        <v>28</v>
      </c>
      <c r="C289" s="1" t="s">
        <v>18</v>
      </c>
      <c r="D289" s="2" t="s">
        <v>34</v>
      </c>
      <c r="E289" s="2" t="s">
        <v>1</v>
      </c>
      <c r="F289" s="2" t="s">
        <v>16</v>
      </c>
      <c r="G289" s="2" t="s">
        <v>17</v>
      </c>
    </row>
    <row r="290" spans="1:7" x14ac:dyDescent="0.3">
      <c r="A290" s="57" t="s">
        <v>4</v>
      </c>
      <c r="B290" s="94" t="s">
        <v>38</v>
      </c>
      <c r="C290" s="3" t="s">
        <v>116</v>
      </c>
      <c r="D290" s="4">
        <v>35000</v>
      </c>
      <c r="E290" s="54">
        <v>0</v>
      </c>
      <c r="F290" s="5">
        <f>E290*D290</f>
        <v>0</v>
      </c>
      <c r="G290" s="9">
        <f>F290*2</f>
        <v>0</v>
      </c>
    </row>
    <row r="291" spans="1:7" x14ac:dyDescent="0.3">
      <c r="A291" s="57" t="s">
        <v>5</v>
      </c>
      <c r="B291" s="94"/>
      <c r="C291" s="3" t="s">
        <v>117</v>
      </c>
      <c r="D291" s="4">
        <v>25000</v>
      </c>
      <c r="E291" s="54">
        <v>0</v>
      </c>
      <c r="F291" s="5">
        <f>E291*D291</f>
        <v>0</v>
      </c>
      <c r="G291" s="9">
        <f>F291*2</f>
        <v>0</v>
      </c>
    </row>
    <row r="292" spans="1:7" x14ac:dyDescent="0.3">
      <c r="A292" s="57" t="s">
        <v>6</v>
      </c>
      <c r="B292" s="94"/>
      <c r="C292" s="3" t="s">
        <v>7</v>
      </c>
      <c r="D292" s="4">
        <v>1</v>
      </c>
      <c r="E292" s="54">
        <v>0</v>
      </c>
      <c r="F292" s="5">
        <f>E292*D292</f>
        <v>0</v>
      </c>
      <c r="G292" s="9">
        <f>F292*2</f>
        <v>0</v>
      </c>
    </row>
    <row r="293" spans="1:7" x14ac:dyDescent="0.3">
      <c r="A293" s="57" t="s">
        <v>8</v>
      </c>
      <c r="B293" s="94"/>
      <c r="C293" s="3" t="s">
        <v>9</v>
      </c>
      <c r="D293" s="4">
        <v>6000</v>
      </c>
      <c r="E293" s="54">
        <v>0</v>
      </c>
      <c r="F293" s="5">
        <f>E293*D293</f>
        <v>0</v>
      </c>
      <c r="G293" s="9">
        <f>F293*2</f>
        <v>0</v>
      </c>
    </row>
    <row r="294" spans="1:7" ht="39" customHeight="1" x14ac:dyDescent="0.3">
      <c r="A294" s="57" t="s">
        <v>10</v>
      </c>
      <c r="B294" s="94"/>
      <c r="C294" s="7" t="s">
        <v>41</v>
      </c>
      <c r="D294" s="8">
        <f>D293+D290+D291</f>
        <v>66000</v>
      </c>
      <c r="E294" s="54">
        <v>0</v>
      </c>
      <c r="F294" s="6">
        <f>E294*D294</f>
        <v>0</v>
      </c>
      <c r="G294" s="9">
        <f>F294*2</f>
        <v>0</v>
      </c>
    </row>
    <row r="295" spans="1:7" x14ac:dyDescent="0.3">
      <c r="A295" s="96" t="s">
        <v>56</v>
      </c>
      <c r="B295" s="96"/>
      <c r="C295" s="96"/>
      <c r="D295" s="96"/>
      <c r="E295" s="96"/>
      <c r="F295" s="6">
        <f>SUM(F290:F294)</f>
        <v>0</v>
      </c>
      <c r="G295" s="29">
        <f>SUM(G290:G294)</f>
        <v>0</v>
      </c>
    </row>
    <row r="296" spans="1:7" s="26" customFormat="1" x14ac:dyDescent="0.3">
      <c r="A296" s="19"/>
      <c r="B296" s="19"/>
      <c r="C296" s="19"/>
      <c r="D296" s="19"/>
      <c r="E296" s="19"/>
      <c r="F296" s="22"/>
      <c r="G296" s="27"/>
    </row>
    <row r="297" spans="1:7" s="26" customFormat="1" x14ac:dyDescent="0.3">
      <c r="A297" s="19" t="s">
        <v>89</v>
      </c>
      <c r="B297" s="20"/>
      <c r="C297" s="19"/>
      <c r="D297" s="19"/>
      <c r="E297" s="19"/>
      <c r="F297" s="22"/>
      <c r="G297" s="27"/>
    </row>
    <row r="299" spans="1:7" s="26" customFormat="1" x14ac:dyDescent="0.3">
      <c r="A299" s="97" t="s">
        <v>133</v>
      </c>
      <c r="B299" s="97"/>
      <c r="C299" s="97"/>
      <c r="D299" s="97"/>
      <c r="E299" s="97"/>
      <c r="F299" s="97"/>
      <c r="G299" s="97"/>
    </row>
    <row r="301" spans="1:7" s="26" customFormat="1" x14ac:dyDescent="0.3">
      <c r="A301" s="21" t="s">
        <v>90</v>
      </c>
      <c r="B301" s="20"/>
      <c r="C301" s="19"/>
      <c r="D301" s="20" t="s">
        <v>64</v>
      </c>
      <c r="E301" s="20" t="s">
        <v>100</v>
      </c>
      <c r="F301" s="22"/>
      <c r="G301" s="27"/>
    </row>
    <row r="302" spans="1:7" s="26" customFormat="1" x14ac:dyDescent="0.3">
      <c r="A302" s="20"/>
      <c r="B302" s="20"/>
      <c r="C302" s="19"/>
      <c r="D302" s="19"/>
      <c r="E302" s="19"/>
      <c r="F302" s="22"/>
      <c r="G302" s="27"/>
    </row>
    <row r="303" spans="1:7" x14ac:dyDescent="0.3">
      <c r="A303" s="93"/>
      <c r="B303" s="93"/>
      <c r="C303" s="93"/>
      <c r="D303" s="93"/>
      <c r="E303" s="93"/>
      <c r="F303" s="93"/>
      <c r="G303" s="93"/>
    </row>
    <row r="304" spans="1:7" ht="17.399999999999999" x14ac:dyDescent="0.3">
      <c r="A304" s="95" t="s">
        <v>21</v>
      </c>
      <c r="B304" s="95"/>
      <c r="C304" s="95"/>
      <c r="D304" s="95"/>
      <c r="E304" s="95"/>
      <c r="F304" s="95"/>
      <c r="G304" s="95"/>
    </row>
    <row r="305" spans="1:7" ht="28.8" x14ac:dyDescent="0.3">
      <c r="A305" s="1" t="s">
        <v>0</v>
      </c>
      <c r="B305" s="1" t="s">
        <v>28</v>
      </c>
      <c r="C305" s="1" t="s">
        <v>18</v>
      </c>
      <c r="D305" s="2" t="s">
        <v>34</v>
      </c>
      <c r="E305" s="2" t="s">
        <v>1</v>
      </c>
      <c r="F305" s="2" t="s">
        <v>16</v>
      </c>
      <c r="G305" s="2" t="s">
        <v>17</v>
      </c>
    </row>
    <row r="306" spans="1:7" x14ac:dyDescent="0.3">
      <c r="A306" s="57" t="s">
        <v>4</v>
      </c>
      <c r="B306" s="94" t="s">
        <v>40</v>
      </c>
      <c r="C306" s="3" t="s">
        <v>116</v>
      </c>
      <c r="D306" s="4">
        <v>10000</v>
      </c>
      <c r="E306" s="54">
        <v>0</v>
      </c>
      <c r="F306" s="5">
        <f>E306*D306</f>
        <v>0</v>
      </c>
      <c r="G306" s="9">
        <f>F306*2</f>
        <v>0</v>
      </c>
    </row>
    <row r="307" spans="1:7" x14ac:dyDescent="0.3">
      <c r="A307" s="57" t="s">
        <v>5</v>
      </c>
      <c r="B307" s="94"/>
      <c r="C307" s="3" t="s">
        <v>117</v>
      </c>
      <c r="D307" s="4">
        <v>3000</v>
      </c>
      <c r="E307" s="54">
        <v>0</v>
      </c>
      <c r="F307" s="5">
        <f>E307*D307</f>
        <v>0</v>
      </c>
      <c r="G307" s="9">
        <f>F307*2</f>
        <v>0</v>
      </c>
    </row>
    <row r="308" spans="1:7" x14ac:dyDescent="0.3">
      <c r="A308" s="57" t="s">
        <v>6</v>
      </c>
      <c r="B308" s="94"/>
      <c r="C308" s="3" t="s">
        <v>7</v>
      </c>
      <c r="D308" s="4">
        <v>1</v>
      </c>
      <c r="E308" s="54">
        <v>0</v>
      </c>
      <c r="F308" s="5">
        <f>E308*D308</f>
        <v>0</v>
      </c>
      <c r="G308" s="9">
        <f>F308*2</f>
        <v>0</v>
      </c>
    </row>
    <row r="309" spans="1:7" x14ac:dyDescent="0.3">
      <c r="A309" s="57" t="s">
        <v>8</v>
      </c>
      <c r="B309" s="94"/>
      <c r="C309" s="3" t="s">
        <v>9</v>
      </c>
      <c r="D309" s="4">
        <v>500</v>
      </c>
      <c r="E309" s="54">
        <v>0</v>
      </c>
      <c r="F309" s="5">
        <f>E309*D309</f>
        <v>0</v>
      </c>
      <c r="G309" s="9">
        <f>F309*2</f>
        <v>0</v>
      </c>
    </row>
    <row r="310" spans="1:7" ht="30" customHeight="1" x14ac:dyDescent="0.3">
      <c r="A310" s="57" t="s">
        <v>10</v>
      </c>
      <c r="B310" s="94"/>
      <c r="C310" s="7" t="s">
        <v>41</v>
      </c>
      <c r="D310" s="8">
        <f>D309+D306+D307</f>
        <v>13500</v>
      </c>
      <c r="E310" s="54">
        <v>0</v>
      </c>
      <c r="F310" s="6">
        <f>E310*D310</f>
        <v>0</v>
      </c>
      <c r="G310" s="9">
        <f>F310*2</f>
        <v>0</v>
      </c>
    </row>
    <row r="311" spans="1:7" x14ac:dyDescent="0.3">
      <c r="A311" s="96" t="s">
        <v>61</v>
      </c>
      <c r="B311" s="96"/>
      <c r="C311" s="96"/>
      <c r="D311" s="96"/>
      <c r="E311" s="96"/>
      <c r="F311" s="6">
        <f>SUM(F306:F310)</f>
        <v>0</v>
      </c>
      <c r="G311" s="29">
        <f>SUM(G306:G310)</f>
        <v>0</v>
      </c>
    </row>
    <row r="312" spans="1:7" s="26" customFormat="1" x14ac:dyDescent="0.3">
      <c r="A312" s="19"/>
      <c r="B312" s="19"/>
      <c r="C312" s="19"/>
      <c r="D312" s="19"/>
      <c r="E312" s="19"/>
      <c r="F312" s="22"/>
      <c r="G312" s="27"/>
    </row>
    <row r="313" spans="1:7" s="26" customFormat="1" x14ac:dyDescent="0.3">
      <c r="A313" s="19" t="s">
        <v>91</v>
      </c>
      <c r="B313" s="19"/>
      <c r="C313" s="19"/>
      <c r="D313" s="19"/>
      <c r="E313" s="19"/>
      <c r="F313" s="22"/>
      <c r="G313" s="27"/>
    </row>
    <row r="315" spans="1:7" s="26" customFormat="1" ht="30" customHeight="1" x14ac:dyDescent="0.3">
      <c r="A315" s="97" t="s">
        <v>92</v>
      </c>
      <c r="B315" s="97"/>
      <c r="C315" s="97"/>
      <c r="D315" s="97"/>
      <c r="E315" s="97"/>
      <c r="F315" s="97"/>
      <c r="G315" s="97"/>
    </row>
    <row r="317" spans="1:7" s="26" customFormat="1" ht="30" customHeight="1" x14ac:dyDescent="0.3">
      <c r="A317" s="97" t="s">
        <v>93</v>
      </c>
      <c r="B317" s="97"/>
      <c r="C317" s="97"/>
      <c r="D317" s="97"/>
      <c r="E317" s="97"/>
      <c r="F317" s="97"/>
      <c r="G317" s="97"/>
    </row>
    <row r="319" spans="1:7" s="26" customFormat="1" x14ac:dyDescent="0.3">
      <c r="A319" s="21" t="s">
        <v>94</v>
      </c>
      <c r="B319" s="19"/>
      <c r="C319" s="19"/>
      <c r="D319" s="20" t="s">
        <v>68</v>
      </c>
      <c r="E319" s="19"/>
      <c r="F319" s="22"/>
      <c r="G319" s="27"/>
    </row>
    <row r="320" spans="1:7" s="26" customFormat="1" x14ac:dyDescent="0.3">
      <c r="E320" s="27"/>
      <c r="G320" s="27"/>
    </row>
    <row r="321" spans="1:7" x14ac:dyDescent="0.3">
      <c r="A321" s="93"/>
      <c r="B321" s="93"/>
      <c r="C321" s="93"/>
      <c r="D321" s="93"/>
      <c r="E321" s="93"/>
      <c r="F321" s="93"/>
      <c r="G321" s="93"/>
    </row>
    <row r="322" spans="1:7" ht="17.399999999999999" x14ac:dyDescent="0.3">
      <c r="A322" s="95" t="s">
        <v>19</v>
      </c>
      <c r="B322" s="95"/>
      <c r="C322" s="95"/>
      <c r="D322" s="95"/>
      <c r="E322" s="95"/>
      <c r="F322" s="95"/>
      <c r="G322" s="95"/>
    </row>
    <row r="323" spans="1:7" ht="28.8" x14ac:dyDescent="0.3">
      <c r="A323" s="1" t="s">
        <v>0</v>
      </c>
      <c r="B323" s="1" t="s">
        <v>28</v>
      </c>
      <c r="C323" s="1" t="s">
        <v>18</v>
      </c>
      <c r="D323" s="2" t="s">
        <v>34</v>
      </c>
      <c r="E323" s="2" t="s">
        <v>1</v>
      </c>
      <c r="F323" s="2" t="s">
        <v>16</v>
      </c>
      <c r="G323" s="2" t="s">
        <v>17</v>
      </c>
    </row>
    <row r="324" spans="1:7" x14ac:dyDescent="0.3">
      <c r="A324" s="57">
        <v>1</v>
      </c>
      <c r="B324" s="3" t="s">
        <v>42</v>
      </c>
      <c r="C324" s="3" t="s">
        <v>2</v>
      </c>
      <c r="D324" s="4">
        <v>25000</v>
      </c>
      <c r="E324" s="54">
        <v>0</v>
      </c>
      <c r="F324" s="6">
        <f>E324*D324</f>
        <v>0</v>
      </c>
      <c r="G324" s="29">
        <f>F324*2</f>
        <v>0</v>
      </c>
    </row>
    <row r="325" spans="1:7" x14ac:dyDescent="0.3">
      <c r="A325" s="90"/>
      <c r="B325" s="91"/>
      <c r="C325" s="91"/>
      <c r="D325" s="91"/>
      <c r="E325" s="91"/>
      <c r="F325" s="91"/>
      <c r="G325" s="92"/>
    </row>
    <row r="326" spans="1:7" ht="28.8" x14ac:dyDescent="0.3">
      <c r="A326" s="1" t="s">
        <v>0</v>
      </c>
      <c r="B326" s="1" t="s">
        <v>28</v>
      </c>
      <c r="C326" s="1" t="s">
        <v>18</v>
      </c>
      <c r="D326" s="2" t="s">
        <v>34</v>
      </c>
      <c r="E326" s="2" t="s">
        <v>1</v>
      </c>
      <c r="F326" s="2" t="s">
        <v>16</v>
      </c>
      <c r="G326" s="2" t="s">
        <v>17</v>
      </c>
    </row>
    <row r="327" spans="1:7" s="79" customFormat="1" ht="42" x14ac:dyDescent="0.3">
      <c r="A327" s="30">
        <v>2</v>
      </c>
      <c r="B327" s="31" t="s">
        <v>128</v>
      </c>
      <c r="C327" s="32" t="s">
        <v>2</v>
      </c>
      <c r="D327" s="33">
        <v>25000</v>
      </c>
      <c r="E327" s="54">
        <v>0</v>
      </c>
      <c r="F327" s="34">
        <f>E327*D327</f>
        <v>0</v>
      </c>
      <c r="G327" s="35">
        <f>F327*2</f>
        <v>0</v>
      </c>
    </row>
    <row r="328" spans="1:7" x14ac:dyDescent="0.3">
      <c r="A328" s="90"/>
      <c r="B328" s="91"/>
      <c r="C328" s="91"/>
      <c r="D328" s="91"/>
      <c r="E328" s="91"/>
      <c r="F328" s="91"/>
      <c r="G328" s="92"/>
    </row>
    <row r="329" spans="1:7" ht="28.8" x14ac:dyDescent="0.3">
      <c r="A329" s="1" t="s">
        <v>0</v>
      </c>
      <c r="B329" s="1" t="s">
        <v>28</v>
      </c>
      <c r="C329" s="1" t="s">
        <v>18</v>
      </c>
      <c r="D329" s="2" t="s">
        <v>34</v>
      </c>
      <c r="E329" s="2" t="s">
        <v>1</v>
      </c>
      <c r="F329" s="2" t="s">
        <v>16</v>
      </c>
      <c r="G329" s="2" t="s">
        <v>17</v>
      </c>
    </row>
    <row r="330" spans="1:7" x14ac:dyDescent="0.3">
      <c r="A330" s="57" t="s">
        <v>4</v>
      </c>
      <c r="B330" s="94" t="s">
        <v>39</v>
      </c>
      <c r="C330" s="3" t="s">
        <v>116</v>
      </c>
      <c r="D330" s="4">
        <v>35000</v>
      </c>
      <c r="E330" s="54">
        <v>0</v>
      </c>
      <c r="F330" s="5">
        <f>E330*D330</f>
        <v>0</v>
      </c>
      <c r="G330" s="9">
        <f>F330*2</f>
        <v>0</v>
      </c>
    </row>
    <row r="331" spans="1:7" x14ac:dyDescent="0.3">
      <c r="A331" s="57" t="s">
        <v>5</v>
      </c>
      <c r="B331" s="94"/>
      <c r="C331" s="3" t="s">
        <v>117</v>
      </c>
      <c r="D331" s="4">
        <v>5000</v>
      </c>
      <c r="E331" s="54">
        <v>0</v>
      </c>
      <c r="F331" s="5">
        <f>E331*D331</f>
        <v>0</v>
      </c>
      <c r="G331" s="9">
        <f>F331*2</f>
        <v>0</v>
      </c>
    </row>
    <row r="332" spans="1:7" x14ac:dyDescent="0.3">
      <c r="A332" s="57" t="s">
        <v>6</v>
      </c>
      <c r="B332" s="94"/>
      <c r="C332" s="3" t="s">
        <v>7</v>
      </c>
      <c r="D332" s="4">
        <v>1</v>
      </c>
      <c r="E332" s="54">
        <v>0</v>
      </c>
      <c r="F332" s="5">
        <f>E332*D332</f>
        <v>0</v>
      </c>
      <c r="G332" s="9">
        <f>F332*2</f>
        <v>0</v>
      </c>
    </row>
    <row r="333" spans="1:7" x14ac:dyDescent="0.3">
      <c r="A333" s="57" t="s">
        <v>8</v>
      </c>
      <c r="B333" s="94"/>
      <c r="C333" s="3" t="s">
        <v>9</v>
      </c>
      <c r="D333" s="4">
        <v>3500</v>
      </c>
      <c r="E333" s="54">
        <v>0</v>
      </c>
      <c r="F333" s="5">
        <f>E333*D333</f>
        <v>0</v>
      </c>
      <c r="G333" s="9">
        <f>F333*2</f>
        <v>0</v>
      </c>
    </row>
    <row r="334" spans="1:7" ht="30" customHeight="1" x14ac:dyDescent="0.3">
      <c r="A334" s="57" t="s">
        <v>10</v>
      </c>
      <c r="B334" s="94"/>
      <c r="C334" s="7" t="s">
        <v>41</v>
      </c>
      <c r="D334" s="8">
        <f>D333+D330+D331</f>
        <v>43500</v>
      </c>
      <c r="E334" s="54">
        <v>0</v>
      </c>
      <c r="F334" s="6">
        <f>E334*D334</f>
        <v>0</v>
      </c>
      <c r="G334" s="9">
        <f>F334*2</f>
        <v>0</v>
      </c>
    </row>
    <row r="335" spans="1:7" x14ac:dyDescent="0.3">
      <c r="A335" s="96" t="s">
        <v>57</v>
      </c>
      <c r="B335" s="96"/>
      <c r="C335" s="96"/>
      <c r="D335" s="96"/>
      <c r="E335" s="96"/>
      <c r="F335" s="6">
        <f>SUM(F330:F334)</f>
        <v>0</v>
      </c>
      <c r="G335" s="29">
        <f>SUM(G330:G334)</f>
        <v>0</v>
      </c>
    </row>
    <row r="336" spans="1:7" s="26" customFormat="1" x14ac:dyDescent="0.3">
      <c r="A336" s="19"/>
      <c r="B336" s="19"/>
      <c r="C336" s="19"/>
      <c r="D336" s="19"/>
      <c r="E336" s="19"/>
      <c r="F336" s="22"/>
      <c r="G336" s="27"/>
    </row>
    <row r="337" spans="1:7" s="26" customFormat="1" x14ac:dyDescent="0.3">
      <c r="A337" s="19" t="s">
        <v>95</v>
      </c>
      <c r="B337" s="19"/>
      <c r="C337" s="19"/>
      <c r="D337" s="19"/>
      <c r="E337" s="19"/>
      <c r="F337" s="22"/>
      <c r="G337" s="27"/>
    </row>
    <row r="339" spans="1:7" s="26" customFormat="1" x14ac:dyDescent="0.3">
      <c r="A339" s="97" t="s">
        <v>138</v>
      </c>
      <c r="B339" s="97"/>
      <c r="C339" s="97"/>
      <c r="D339" s="97"/>
      <c r="E339" s="97"/>
      <c r="F339" s="97"/>
      <c r="G339" s="97"/>
    </row>
    <row r="341" spans="1:7" s="26" customFormat="1" ht="30" customHeight="1" x14ac:dyDescent="0.3">
      <c r="A341" s="97" t="s">
        <v>139</v>
      </c>
      <c r="B341" s="97"/>
      <c r="C341" s="97"/>
      <c r="D341" s="97"/>
      <c r="E341" s="97"/>
      <c r="F341" s="97"/>
      <c r="G341" s="97"/>
    </row>
    <row r="343" spans="1:7" s="26" customFormat="1" x14ac:dyDescent="0.3">
      <c r="A343" s="21" t="s">
        <v>96</v>
      </c>
      <c r="B343" s="19"/>
      <c r="C343" s="19"/>
      <c r="D343" s="20" t="s">
        <v>68</v>
      </c>
      <c r="E343" s="19"/>
      <c r="F343" s="22"/>
      <c r="G343" s="27"/>
    </row>
    <row r="344" spans="1:7" s="26" customFormat="1" x14ac:dyDescent="0.3">
      <c r="A344" s="23"/>
      <c r="B344" s="23"/>
      <c r="C344" s="23"/>
      <c r="D344" s="23"/>
      <c r="E344" s="19"/>
      <c r="F344" s="22"/>
      <c r="G344" s="27"/>
    </row>
    <row r="345" spans="1:7" x14ac:dyDescent="0.3">
      <c r="A345" s="93"/>
      <c r="B345" s="93"/>
      <c r="C345" s="93"/>
      <c r="D345" s="93"/>
      <c r="E345" s="93"/>
      <c r="F345" s="93"/>
      <c r="G345" s="93"/>
    </row>
    <row r="346" spans="1:7" ht="17.399999999999999" x14ac:dyDescent="0.3">
      <c r="A346" s="95" t="s">
        <v>20</v>
      </c>
      <c r="B346" s="95"/>
      <c r="C346" s="95"/>
      <c r="D346" s="95"/>
      <c r="E346" s="95"/>
      <c r="F346" s="95"/>
      <c r="G346" s="95"/>
    </row>
    <row r="347" spans="1:7" ht="28.8" x14ac:dyDescent="0.3">
      <c r="A347" s="1" t="s">
        <v>0</v>
      </c>
      <c r="B347" s="1" t="s">
        <v>28</v>
      </c>
      <c r="C347" s="1" t="s">
        <v>18</v>
      </c>
      <c r="D347" s="2" t="s">
        <v>34</v>
      </c>
      <c r="E347" s="2" t="s">
        <v>1</v>
      </c>
      <c r="F347" s="2" t="s">
        <v>16</v>
      </c>
      <c r="G347" s="2" t="s">
        <v>17</v>
      </c>
    </row>
    <row r="348" spans="1:7" x14ac:dyDescent="0.3">
      <c r="A348" s="57">
        <v>1</v>
      </c>
      <c r="B348" s="3" t="s">
        <v>36</v>
      </c>
      <c r="C348" s="3" t="s">
        <v>2</v>
      </c>
      <c r="D348" s="4">
        <v>90000</v>
      </c>
      <c r="E348" s="54">
        <v>0</v>
      </c>
      <c r="F348" s="6">
        <f>E348*D348</f>
        <v>0</v>
      </c>
      <c r="G348" s="29">
        <f>F348*2</f>
        <v>0</v>
      </c>
    </row>
    <row r="349" spans="1:7" x14ac:dyDescent="0.3">
      <c r="A349" s="90"/>
      <c r="B349" s="91"/>
      <c r="C349" s="91"/>
      <c r="D349" s="91"/>
      <c r="E349" s="91"/>
      <c r="F349" s="91"/>
      <c r="G349" s="92"/>
    </row>
    <row r="350" spans="1:7" ht="28.8" x14ac:dyDescent="0.3">
      <c r="A350" s="1" t="s">
        <v>0</v>
      </c>
      <c r="B350" s="1" t="s">
        <v>28</v>
      </c>
      <c r="C350" s="1" t="s">
        <v>18</v>
      </c>
      <c r="D350" s="2" t="s">
        <v>34</v>
      </c>
      <c r="E350" s="2" t="s">
        <v>1</v>
      </c>
      <c r="F350" s="2" t="s">
        <v>16</v>
      </c>
      <c r="G350" s="2" t="s">
        <v>17</v>
      </c>
    </row>
    <row r="351" spans="1:7" x14ac:dyDescent="0.3">
      <c r="A351" s="57">
        <v>2</v>
      </c>
      <c r="B351" s="3" t="s">
        <v>43</v>
      </c>
      <c r="C351" s="3" t="s">
        <v>3</v>
      </c>
      <c r="D351" s="4">
        <v>60000</v>
      </c>
      <c r="E351" s="54">
        <v>0</v>
      </c>
      <c r="F351" s="6">
        <f>E351*D351</f>
        <v>0</v>
      </c>
      <c r="G351" s="29">
        <f>F351*2</f>
        <v>0</v>
      </c>
    </row>
    <row r="352" spans="1:7" x14ac:dyDescent="0.3">
      <c r="A352" s="90"/>
      <c r="B352" s="91"/>
      <c r="C352" s="91"/>
      <c r="D352" s="91"/>
      <c r="E352" s="91"/>
      <c r="F352" s="91"/>
      <c r="G352" s="92"/>
    </row>
    <row r="353" spans="1:7" ht="28.8" x14ac:dyDescent="0.3">
      <c r="A353" s="1" t="s">
        <v>0</v>
      </c>
      <c r="B353" s="1" t="s">
        <v>28</v>
      </c>
      <c r="C353" s="1" t="s">
        <v>18</v>
      </c>
      <c r="D353" s="2" t="s">
        <v>34</v>
      </c>
      <c r="E353" s="2" t="s">
        <v>1</v>
      </c>
      <c r="F353" s="2" t="s">
        <v>16</v>
      </c>
      <c r="G353" s="2" t="s">
        <v>17</v>
      </c>
    </row>
    <row r="354" spans="1:7" x14ac:dyDescent="0.3">
      <c r="A354" s="57" t="s">
        <v>4</v>
      </c>
      <c r="B354" s="94" t="s">
        <v>38</v>
      </c>
      <c r="C354" s="3" t="s">
        <v>116</v>
      </c>
      <c r="D354" s="4">
        <v>75000</v>
      </c>
      <c r="E354" s="54">
        <v>0</v>
      </c>
      <c r="F354" s="5">
        <f>E354*D354</f>
        <v>0</v>
      </c>
      <c r="G354" s="9">
        <f>F354*2</f>
        <v>0</v>
      </c>
    </row>
    <row r="355" spans="1:7" x14ac:dyDescent="0.3">
      <c r="A355" s="57" t="s">
        <v>5</v>
      </c>
      <c r="B355" s="94"/>
      <c r="C355" s="3" t="s">
        <v>117</v>
      </c>
      <c r="D355" s="4">
        <v>40000</v>
      </c>
      <c r="E355" s="54">
        <v>0</v>
      </c>
      <c r="F355" s="5">
        <f>E355*D355</f>
        <v>0</v>
      </c>
      <c r="G355" s="9">
        <f>F355*2</f>
        <v>0</v>
      </c>
    </row>
    <row r="356" spans="1:7" x14ac:dyDescent="0.3">
      <c r="A356" s="57" t="s">
        <v>6</v>
      </c>
      <c r="B356" s="94"/>
      <c r="C356" s="3" t="s">
        <v>7</v>
      </c>
      <c r="D356" s="4">
        <v>1</v>
      </c>
      <c r="E356" s="54">
        <v>0</v>
      </c>
      <c r="F356" s="5">
        <f>E356*D356</f>
        <v>0</v>
      </c>
      <c r="G356" s="9">
        <f>F356*2</f>
        <v>0</v>
      </c>
    </row>
    <row r="357" spans="1:7" x14ac:dyDescent="0.3">
      <c r="A357" s="57" t="s">
        <v>8</v>
      </c>
      <c r="B357" s="94"/>
      <c r="C357" s="3" t="s">
        <v>9</v>
      </c>
      <c r="D357" s="4">
        <v>10000</v>
      </c>
      <c r="E357" s="54">
        <v>0</v>
      </c>
      <c r="F357" s="5">
        <f>E357*D357</f>
        <v>0</v>
      </c>
      <c r="G357" s="9">
        <f>F357*2</f>
        <v>0</v>
      </c>
    </row>
    <row r="358" spans="1:7" ht="30" customHeight="1" x14ac:dyDescent="0.3">
      <c r="A358" s="57" t="s">
        <v>10</v>
      </c>
      <c r="B358" s="94"/>
      <c r="C358" s="7" t="s">
        <v>41</v>
      </c>
      <c r="D358" s="8">
        <f>D357+D354+D355</f>
        <v>125000</v>
      </c>
      <c r="E358" s="54">
        <v>0</v>
      </c>
      <c r="F358" s="6">
        <f>E358*D358</f>
        <v>0</v>
      </c>
      <c r="G358" s="9">
        <f>F358*2</f>
        <v>0</v>
      </c>
    </row>
    <row r="359" spans="1:7" x14ac:dyDescent="0.3">
      <c r="A359" s="96" t="s">
        <v>58</v>
      </c>
      <c r="B359" s="96"/>
      <c r="C359" s="96"/>
      <c r="D359" s="96"/>
      <c r="E359" s="96"/>
      <c r="F359" s="6">
        <f>SUM(F354:F358)</f>
        <v>0</v>
      </c>
      <c r="G359" s="29">
        <f>SUM(G354:G358)</f>
        <v>0</v>
      </c>
    </row>
    <row r="360" spans="1:7" x14ac:dyDescent="0.3">
      <c r="A360" s="19"/>
      <c r="B360" s="19"/>
      <c r="C360" s="19"/>
      <c r="D360" s="19"/>
      <c r="E360" s="19"/>
      <c r="F360" s="22"/>
      <c r="G360" s="27"/>
    </row>
    <row r="361" spans="1:7" x14ac:dyDescent="0.3">
      <c r="A361" s="19" t="s">
        <v>97</v>
      </c>
      <c r="B361" s="20"/>
      <c r="C361" s="19"/>
      <c r="D361" s="19"/>
      <c r="E361" s="19"/>
      <c r="F361" s="22"/>
      <c r="G361" s="27"/>
    </row>
    <row r="363" spans="1:7" ht="30" customHeight="1" x14ac:dyDescent="0.3">
      <c r="A363" s="97" t="s">
        <v>137</v>
      </c>
      <c r="B363" s="97"/>
      <c r="C363" s="97"/>
      <c r="D363" s="97"/>
      <c r="E363" s="97"/>
      <c r="F363" s="97"/>
      <c r="G363" s="97"/>
    </row>
    <row r="365" spans="1:7" ht="30" customHeight="1" x14ac:dyDescent="0.3">
      <c r="A365" s="97" t="s">
        <v>136</v>
      </c>
      <c r="B365" s="97"/>
      <c r="C365" s="97"/>
      <c r="D365" s="97"/>
      <c r="E365" s="97"/>
      <c r="F365" s="97"/>
      <c r="G365" s="97"/>
    </row>
    <row r="367" spans="1:7" x14ac:dyDescent="0.3">
      <c r="A367" s="21" t="s">
        <v>122</v>
      </c>
      <c r="B367" s="20"/>
      <c r="C367" s="19"/>
      <c r="D367" s="20" t="s">
        <v>64</v>
      </c>
      <c r="E367" s="20" t="s">
        <v>101</v>
      </c>
      <c r="F367" s="22"/>
      <c r="G367" s="27"/>
    </row>
    <row r="368" spans="1:7" x14ac:dyDescent="0.3">
      <c r="A368" s="26"/>
      <c r="B368" s="26"/>
      <c r="C368" s="19"/>
      <c r="D368" s="19"/>
      <c r="E368" s="19"/>
      <c r="F368" s="22"/>
      <c r="G368" s="27"/>
    </row>
    <row r="369" spans="1:7" x14ac:dyDescent="0.3">
      <c r="A369" s="93"/>
      <c r="B369" s="93"/>
      <c r="C369" s="93"/>
      <c r="D369" s="93"/>
      <c r="E369" s="93"/>
      <c r="F369" s="93"/>
      <c r="G369" s="93"/>
    </row>
    <row r="370" spans="1:7" ht="17.399999999999999" x14ac:dyDescent="0.3">
      <c r="A370" s="95" t="s">
        <v>149</v>
      </c>
      <c r="B370" s="95"/>
      <c r="C370" s="95"/>
      <c r="D370" s="95"/>
      <c r="E370" s="95"/>
      <c r="F370" s="95"/>
      <c r="G370" s="95"/>
    </row>
    <row r="371" spans="1:7" ht="28.8" x14ac:dyDescent="0.3">
      <c r="A371" s="1" t="s">
        <v>0</v>
      </c>
      <c r="B371" s="1" t="s">
        <v>28</v>
      </c>
      <c r="C371" s="1" t="s">
        <v>18</v>
      </c>
      <c r="D371" s="2" t="s">
        <v>34</v>
      </c>
      <c r="E371" s="2" t="s">
        <v>1</v>
      </c>
      <c r="F371" s="2" t="s">
        <v>16</v>
      </c>
      <c r="G371" s="2" t="s">
        <v>17</v>
      </c>
    </row>
    <row r="372" spans="1:7" x14ac:dyDescent="0.3">
      <c r="A372" s="57">
        <v>1</v>
      </c>
      <c r="B372" s="3" t="s">
        <v>35</v>
      </c>
      <c r="C372" s="3" t="s">
        <v>2</v>
      </c>
      <c r="D372" s="4">
        <v>45000</v>
      </c>
      <c r="E372" s="54">
        <v>0</v>
      </c>
      <c r="F372" s="6">
        <f>E372*D372</f>
        <v>0</v>
      </c>
      <c r="G372" s="29">
        <f>F372*2</f>
        <v>0</v>
      </c>
    </row>
    <row r="373" spans="1:7" x14ac:dyDescent="0.3">
      <c r="A373" s="90"/>
      <c r="B373" s="91"/>
      <c r="C373" s="91"/>
      <c r="D373" s="91"/>
      <c r="E373" s="91"/>
      <c r="F373" s="91"/>
      <c r="G373" s="92"/>
    </row>
    <row r="374" spans="1:7" ht="28.8" x14ac:dyDescent="0.3">
      <c r="A374" s="1" t="s">
        <v>0</v>
      </c>
      <c r="B374" s="1" t="s">
        <v>28</v>
      </c>
      <c r="C374" s="1" t="s">
        <v>18</v>
      </c>
      <c r="D374" s="2" t="s">
        <v>34</v>
      </c>
      <c r="E374" s="2" t="s">
        <v>1</v>
      </c>
      <c r="F374" s="2" t="s">
        <v>16</v>
      </c>
      <c r="G374" s="2" t="s">
        <v>17</v>
      </c>
    </row>
    <row r="375" spans="1:7" ht="55.8" x14ac:dyDescent="0.3">
      <c r="A375" s="57">
        <v>2</v>
      </c>
      <c r="B375" s="12" t="s">
        <v>124</v>
      </c>
      <c r="C375" s="3" t="s">
        <v>3</v>
      </c>
      <c r="D375" s="4">
        <v>40000</v>
      </c>
      <c r="E375" s="54">
        <v>0</v>
      </c>
      <c r="F375" s="6">
        <f>E375*D375</f>
        <v>0</v>
      </c>
      <c r="G375" s="29">
        <f>F375*2</f>
        <v>0</v>
      </c>
    </row>
    <row r="376" spans="1:7" x14ac:dyDescent="0.3">
      <c r="A376" s="90"/>
      <c r="B376" s="91"/>
      <c r="C376" s="91"/>
      <c r="D376" s="91"/>
      <c r="E376" s="91"/>
      <c r="F376" s="91"/>
      <c r="G376" s="92"/>
    </row>
    <row r="377" spans="1:7" ht="28.8" x14ac:dyDescent="0.3">
      <c r="A377" s="1" t="s">
        <v>0</v>
      </c>
      <c r="B377" s="1" t="s">
        <v>28</v>
      </c>
      <c r="C377" s="1" t="s">
        <v>18</v>
      </c>
      <c r="D377" s="2" t="s">
        <v>34</v>
      </c>
      <c r="E377" s="2" t="s">
        <v>1</v>
      </c>
      <c r="F377" s="2" t="s">
        <v>16</v>
      </c>
      <c r="G377" s="2" t="s">
        <v>17</v>
      </c>
    </row>
    <row r="378" spans="1:7" x14ac:dyDescent="0.3">
      <c r="A378" s="57" t="s">
        <v>4</v>
      </c>
      <c r="B378" s="94" t="s">
        <v>39</v>
      </c>
      <c r="C378" s="3" t="s">
        <v>116</v>
      </c>
      <c r="D378" s="4">
        <v>40000</v>
      </c>
      <c r="E378" s="54">
        <v>0</v>
      </c>
      <c r="F378" s="5">
        <f>E378*D378</f>
        <v>0</v>
      </c>
      <c r="G378" s="9">
        <f>F378*2</f>
        <v>0</v>
      </c>
    </row>
    <row r="379" spans="1:7" x14ac:dyDescent="0.3">
      <c r="A379" s="57" t="s">
        <v>5</v>
      </c>
      <c r="B379" s="94"/>
      <c r="C379" s="3" t="s">
        <v>117</v>
      </c>
      <c r="D379" s="4">
        <v>21000</v>
      </c>
      <c r="E379" s="54">
        <v>0</v>
      </c>
      <c r="F379" s="5">
        <f>E379*D379</f>
        <v>0</v>
      </c>
      <c r="G379" s="9">
        <f>F379*2</f>
        <v>0</v>
      </c>
    </row>
    <row r="380" spans="1:7" x14ac:dyDescent="0.3">
      <c r="A380" s="57" t="s">
        <v>6</v>
      </c>
      <c r="B380" s="94"/>
      <c r="C380" s="3" t="s">
        <v>7</v>
      </c>
      <c r="D380" s="4">
        <v>1</v>
      </c>
      <c r="E380" s="54">
        <v>0</v>
      </c>
      <c r="F380" s="5">
        <f>E380*D380</f>
        <v>0</v>
      </c>
      <c r="G380" s="9">
        <f>F380*2</f>
        <v>0</v>
      </c>
    </row>
    <row r="381" spans="1:7" x14ac:dyDescent="0.3">
      <c r="A381" s="57" t="s">
        <v>8</v>
      </c>
      <c r="B381" s="94"/>
      <c r="C381" s="3" t="s">
        <v>9</v>
      </c>
      <c r="D381" s="4">
        <v>4000</v>
      </c>
      <c r="E381" s="54">
        <v>0</v>
      </c>
      <c r="F381" s="5">
        <f>E381*D381</f>
        <v>0</v>
      </c>
      <c r="G381" s="9">
        <f>F381*2</f>
        <v>0</v>
      </c>
    </row>
    <row r="382" spans="1:7" ht="30" customHeight="1" x14ac:dyDescent="0.3">
      <c r="A382" s="57" t="s">
        <v>10</v>
      </c>
      <c r="B382" s="94"/>
      <c r="C382" s="7" t="s">
        <v>41</v>
      </c>
      <c r="D382" s="8">
        <f>D381+D378+D379</f>
        <v>65000</v>
      </c>
      <c r="E382" s="54">
        <v>0</v>
      </c>
      <c r="F382" s="6">
        <f>E382*D382</f>
        <v>0</v>
      </c>
      <c r="G382" s="9">
        <f>F382*2</f>
        <v>0</v>
      </c>
    </row>
    <row r="383" spans="1:7" x14ac:dyDescent="0.3">
      <c r="A383" s="96" t="s">
        <v>59</v>
      </c>
      <c r="B383" s="96"/>
      <c r="C383" s="96"/>
      <c r="D383" s="96"/>
      <c r="E383" s="96"/>
      <c r="F383" s="6">
        <f>SUM(F378:F382)</f>
        <v>0</v>
      </c>
      <c r="G383" s="29">
        <f>SUM(G378:G382)</f>
        <v>0</v>
      </c>
    </row>
    <row r="384" spans="1:7" s="24" customFormat="1" x14ac:dyDescent="0.3">
      <c r="A384" s="26"/>
      <c r="B384" s="26"/>
      <c r="C384" s="26"/>
      <c r="D384" s="26"/>
      <c r="E384" s="27"/>
      <c r="F384" s="26"/>
      <c r="G384" s="27"/>
    </row>
    <row r="385" spans="1:7" s="24" customFormat="1" x14ac:dyDescent="0.3">
      <c r="A385" s="85" t="s">
        <v>66</v>
      </c>
      <c r="B385" s="26"/>
      <c r="C385" s="26"/>
      <c r="D385" s="26"/>
      <c r="E385" s="27"/>
      <c r="F385" s="26"/>
      <c r="G385" s="27"/>
    </row>
    <row r="387" spans="1:7" s="24" customFormat="1" ht="49.5" customHeight="1" x14ac:dyDescent="0.3">
      <c r="A387" s="106" t="s">
        <v>134</v>
      </c>
      <c r="B387" s="106"/>
      <c r="C387" s="106"/>
      <c r="D387" s="106"/>
      <c r="E387" s="106"/>
      <c r="F387" s="106"/>
      <c r="G387" s="106"/>
    </row>
    <row r="389" spans="1:7" s="24" customFormat="1" x14ac:dyDescent="0.3">
      <c r="A389" s="51" t="s">
        <v>65</v>
      </c>
      <c r="B389" s="26"/>
      <c r="C389" s="26"/>
      <c r="D389" s="26" t="s">
        <v>64</v>
      </c>
      <c r="E389" s="26" t="s">
        <v>102</v>
      </c>
      <c r="F389" s="26"/>
      <c r="G389" s="27"/>
    </row>
    <row r="390" spans="1:7" s="24" customFormat="1" x14ac:dyDescent="0.3">
      <c r="A390" s="26"/>
      <c r="B390" s="26"/>
      <c r="C390" s="26"/>
      <c r="D390" s="26"/>
      <c r="E390" s="26"/>
      <c r="F390" s="26"/>
      <c r="G390" s="27"/>
    </row>
    <row r="392" spans="1:7" x14ac:dyDescent="0.3">
      <c r="A392" s="93"/>
      <c r="B392" s="93"/>
      <c r="C392" s="93"/>
      <c r="D392" s="93"/>
      <c r="E392" s="93"/>
      <c r="F392" s="93"/>
      <c r="G392" s="93"/>
    </row>
    <row r="393" spans="1:7" ht="17.399999999999999" x14ac:dyDescent="0.3">
      <c r="A393" s="95" t="s">
        <v>44</v>
      </c>
      <c r="B393" s="95"/>
      <c r="C393" s="95"/>
      <c r="D393" s="95"/>
      <c r="E393" s="95"/>
      <c r="F393" s="95"/>
      <c r="G393" s="95"/>
    </row>
    <row r="394" spans="1:7" ht="28.8" x14ac:dyDescent="0.3">
      <c r="A394" s="1" t="s">
        <v>0</v>
      </c>
      <c r="B394" s="1" t="s">
        <v>28</v>
      </c>
      <c r="C394" s="1" t="s">
        <v>18</v>
      </c>
      <c r="D394" s="2" t="s">
        <v>34</v>
      </c>
      <c r="E394" s="2" t="s">
        <v>1</v>
      </c>
      <c r="F394" s="2" t="s">
        <v>16</v>
      </c>
      <c r="G394" s="2" t="s">
        <v>17</v>
      </c>
    </row>
    <row r="395" spans="1:7" x14ac:dyDescent="0.3">
      <c r="A395" s="57">
        <v>1</v>
      </c>
      <c r="B395" s="3" t="s">
        <v>35</v>
      </c>
      <c r="C395" s="3" t="s">
        <v>2</v>
      </c>
      <c r="D395" s="4">
        <v>50000</v>
      </c>
      <c r="E395" s="54">
        <v>0</v>
      </c>
      <c r="F395" s="6">
        <f>E395*D395</f>
        <v>0</v>
      </c>
      <c r="G395" s="29">
        <f>F395*2</f>
        <v>0</v>
      </c>
    </row>
    <row r="396" spans="1:7" x14ac:dyDescent="0.3">
      <c r="A396" s="90"/>
      <c r="B396" s="91"/>
      <c r="C396" s="91"/>
      <c r="D396" s="91"/>
      <c r="E396" s="91"/>
      <c r="F396" s="91"/>
      <c r="G396" s="92"/>
    </row>
    <row r="397" spans="1:7" ht="28.8" x14ac:dyDescent="0.3">
      <c r="A397" s="1" t="s">
        <v>0</v>
      </c>
      <c r="B397" s="1" t="s">
        <v>28</v>
      </c>
      <c r="C397" s="1" t="s">
        <v>18</v>
      </c>
      <c r="D397" s="2" t="s">
        <v>34</v>
      </c>
      <c r="E397" s="2" t="s">
        <v>1</v>
      </c>
      <c r="F397" s="2" t="s">
        <v>16</v>
      </c>
      <c r="G397" s="2" t="s">
        <v>17</v>
      </c>
    </row>
    <row r="398" spans="1:7" x14ac:dyDescent="0.3">
      <c r="A398" s="57">
        <v>2</v>
      </c>
      <c r="B398" s="3" t="s">
        <v>29</v>
      </c>
      <c r="C398" s="3" t="s">
        <v>3</v>
      </c>
      <c r="D398" s="4">
        <v>50000</v>
      </c>
      <c r="E398" s="54">
        <v>0</v>
      </c>
      <c r="F398" s="6">
        <f>E398*D398</f>
        <v>0</v>
      </c>
      <c r="G398" s="29">
        <f>F398*2</f>
        <v>0</v>
      </c>
    </row>
    <row r="399" spans="1:7" s="26" customFormat="1" x14ac:dyDescent="0.3">
      <c r="A399" s="23"/>
      <c r="B399" s="23"/>
      <c r="C399" s="23"/>
      <c r="D399" s="28"/>
      <c r="E399" s="47"/>
      <c r="F399" s="22"/>
      <c r="G399" s="27"/>
    </row>
    <row r="400" spans="1:7" s="26" customFormat="1" ht="30" customHeight="1" x14ac:dyDescent="0.3">
      <c r="A400" s="106" t="s">
        <v>135</v>
      </c>
      <c r="B400" s="106"/>
      <c r="C400" s="106"/>
      <c r="D400" s="106"/>
      <c r="E400" s="106"/>
      <c r="F400" s="106"/>
      <c r="G400" s="106"/>
    </row>
    <row r="402" spans="1:7" s="26" customFormat="1" ht="13.95" customHeight="1" x14ac:dyDescent="0.3">
      <c r="A402" s="51" t="s">
        <v>63</v>
      </c>
      <c r="D402" s="26" t="s">
        <v>64</v>
      </c>
      <c r="E402" s="26" t="s">
        <v>103</v>
      </c>
      <c r="F402" s="27"/>
    </row>
    <row r="403" spans="1:7" s="48" customFormat="1" x14ac:dyDescent="0.3">
      <c r="B403" s="49"/>
      <c r="D403" s="26"/>
      <c r="E403" s="26"/>
      <c r="G403" s="50"/>
    </row>
  </sheetData>
  <sheetProtection algorithmName="SHA-512" hashValue="JwnRqs8/I7Cy6m2lq69vSGI6k4/H0LonrHgFagrfsmaNjKrtUpSp6Xxga9qxTFryKrxdHC7W610uqqiFRa3eGA==" saltValue="uqTraJwvTYQCNOi8CTftXg==" spinCount="100000" sheet="1" objects="1" scenarios="1"/>
  <protectedRanges>
    <protectedRange sqref="G17" name="Range1"/>
  </protectedRanges>
  <mergeCells count="132">
    <mergeCell ref="A113:E113"/>
    <mergeCell ref="B178:B182"/>
    <mergeCell ref="A271:E271"/>
    <mergeCell ref="A295:E295"/>
    <mergeCell ref="A15:G15"/>
    <mergeCell ref="A16:G16"/>
    <mergeCell ref="A325:G325"/>
    <mergeCell ref="A162:G162"/>
    <mergeCell ref="A164:G164"/>
    <mergeCell ref="A134:G134"/>
    <mergeCell ref="A136:G136"/>
    <mergeCell ref="A117:G117"/>
    <mergeCell ref="A119:G119"/>
    <mergeCell ref="A86:G86"/>
    <mergeCell ref="A88:G88"/>
    <mergeCell ref="A176:G176"/>
    <mergeCell ref="A191:G191"/>
    <mergeCell ref="A183:E183"/>
    <mergeCell ref="A205:E205"/>
    <mergeCell ref="B200:B204"/>
    <mergeCell ref="A216:G216"/>
    <mergeCell ref="A209:G209"/>
    <mergeCell ref="A187:G187"/>
    <mergeCell ref="A44:G44"/>
    <mergeCell ref="A68:G68"/>
    <mergeCell ref="A58:E58"/>
    <mergeCell ref="A400:G400"/>
    <mergeCell ref="A387:G387"/>
    <mergeCell ref="B148:B152"/>
    <mergeCell ref="A335:E335"/>
    <mergeCell ref="B290:B294"/>
    <mergeCell ref="A303:G303"/>
    <mergeCell ref="A285:G285"/>
    <mergeCell ref="A263:G263"/>
    <mergeCell ref="A264:G264"/>
    <mergeCell ref="A242:G242"/>
    <mergeCell ref="A213:G213"/>
    <mergeCell ref="A192:G192"/>
    <mergeCell ref="A170:G170"/>
    <mergeCell ref="B250:B254"/>
    <mergeCell ref="B221:B225"/>
    <mergeCell ref="A288:G288"/>
    <mergeCell ref="A311:E311"/>
    <mergeCell ref="A173:G173"/>
    <mergeCell ref="A341:G341"/>
    <mergeCell ref="A315:G315"/>
    <mergeCell ref="A317:G317"/>
    <mergeCell ref="A299:G299"/>
    <mergeCell ref="A275:G275"/>
    <mergeCell ref="A277:G277"/>
    <mergeCell ref="A35:E35"/>
    <mergeCell ref="A18:F18"/>
    <mergeCell ref="A22:G22"/>
    <mergeCell ref="C20:E20"/>
    <mergeCell ref="B30:B34"/>
    <mergeCell ref="A25:G25"/>
    <mergeCell ref="A28:G28"/>
    <mergeCell ref="A39:G39"/>
    <mergeCell ref="A69:G69"/>
    <mergeCell ref="A41:G41"/>
    <mergeCell ref="A304:G304"/>
    <mergeCell ref="B77:B81"/>
    <mergeCell ref="A195:G195"/>
    <mergeCell ref="A198:G198"/>
    <mergeCell ref="A241:G241"/>
    <mergeCell ref="A245:G245"/>
    <mergeCell ref="A154:G154"/>
    <mergeCell ref="A169:G169"/>
    <mergeCell ref="B125:B129"/>
    <mergeCell ref="A167:G168"/>
    <mergeCell ref="A239:G240"/>
    <mergeCell ref="A82:E82"/>
    <mergeCell ref="A143:G143"/>
    <mergeCell ref="A146:G146"/>
    <mergeCell ref="A105:E105"/>
    <mergeCell ref="A130:E130"/>
    <mergeCell ref="A259:G259"/>
    <mergeCell ref="A233:G233"/>
    <mergeCell ref="A235:G235"/>
    <mergeCell ref="A282:G282"/>
    <mergeCell ref="A248:G248"/>
    <mergeCell ref="B266:B270"/>
    <mergeCell ref="A281:G281"/>
    <mergeCell ref="A255:E255"/>
    <mergeCell ref="A349:G349"/>
    <mergeCell ref="B330:B334"/>
    <mergeCell ref="A363:G363"/>
    <mergeCell ref="A365:G365"/>
    <mergeCell ref="A339:G339"/>
    <mergeCell ref="A45:G45"/>
    <mergeCell ref="A122:G122"/>
    <mergeCell ref="A140:G140"/>
    <mergeCell ref="B53:B57"/>
    <mergeCell ref="A48:G48"/>
    <mergeCell ref="A51:G51"/>
    <mergeCell ref="A72:G72"/>
    <mergeCell ref="A75:G75"/>
    <mergeCell ref="A92:G92"/>
    <mergeCell ref="A62:G62"/>
    <mergeCell ref="A64:G64"/>
    <mergeCell ref="A123:G123"/>
    <mergeCell ref="A95:G95"/>
    <mergeCell ref="A98:G98"/>
    <mergeCell ref="B100:B104"/>
    <mergeCell ref="B108:B112"/>
    <mergeCell ref="A106:G106"/>
    <mergeCell ref="A153:E153"/>
    <mergeCell ref="A226:E226"/>
    <mergeCell ref="A2:B2"/>
    <mergeCell ref="C2:F2"/>
    <mergeCell ref="A6:G6"/>
    <mergeCell ref="A8:G8"/>
    <mergeCell ref="A10:G10"/>
    <mergeCell ref="A12:G12"/>
    <mergeCell ref="A396:G396"/>
    <mergeCell ref="A376:G376"/>
    <mergeCell ref="A373:G373"/>
    <mergeCell ref="A352:G352"/>
    <mergeCell ref="A392:G392"/>
    <mergeCell ref="B306:B310"/>
    <mergeCell ref="A321:G321"/>
    <mergeCell ref="A328:G328"/>
    <mergeCell ref="A393:G393"/>
    <mergeCell ref="A370:G370"/>
    <mergeCell ref="A369:G369"/>
    <mergeCell ref="A359:E359"/>
    <mergeCell ref="A383:E383"/>
    <mergeCell ref="B378:B382"/>
    <mergeCell ref="A322:G322"/>
    <mergeCell ref="A346:G346"/>
    <mergeCell ref="A345:G345"/>
    <mergeCell ref="B354:B358"/>
  </mergeCells>
  <phoneticPr fontId="4" type="noConversion"/>
  <printOptions horizontalCentered="1"/>
  <pageMargins left="0.5" right="0.5" top="0.75" bottom="0.5" header="0.25" footer="0.2"/>
  <pageSetup firstPageNumber="0" fitToHeight="0" orientation="landscape" useFirstPageNumber="1" r:id="rId1"/>
  <headerFooter differentFirst="1">
    <oddHeader>&amp;C&amp;"Calibri,Bold"&amp;10Contract 18-0051 Bulk Fuel
Exhibit 2:  Pricing Table</oddHeader>
    <oddFooter>&amp;R&amp;10Location &amp;P of 17</oddFooter>
    <firstHeader>&amp;C&amp;"-,Bold"&amp;10Contract 19-0121 Bulk Fuel
Exhibit 2:  Pricing Table</firstHeader>
  </headerFooter>
  <rowBreaks count="15" manualBreakCount="15">
    <brk id="14" max="6" man="1"/>
    <brk id="67" max="6" man="1"/>
    <brk id="91" max="6" man="1"/>
    <brk id="121" max="6" man="1"/>
    <brk id="168" max="6" man="1"/>
    <brk id="190" max="6" man="1"/>
    <brk id="212" max="6" man="1"/>
    <brk id="240" max="6" man="1"/>
    <brk id="262" max="6" man="1"/>
    <brk id="280" max="6" man="1"/>
    <brk id="302" max="6" man="1"/>
    <brk id="320" max="6" man="1"/>
    <brk id="344" max="6" man="1"/>
    <brk id="369" max="6" man="1"/>
    <brk id="391"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ECFFE60EB1164AB50B94C0E9EC6A46" ma:contentTypeVersion="4" ma:contentTypeDescription="Create a new document." ma:contentTypeScope="" ma:versionID="2ef187b912ff88b73eddd04a82aae68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A6CC38-B351-4997-9252-92B0499515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5836C73-F997-467A-B038-520E3DB7B0FC}">
  <ds:schemaRefs>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documentManagement/types"/>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BE079F63-8324-4386-AD96-30E37C874D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19-0201 Bulk Fuel Exhibit 2</vt:lpstr>
      <vt:lpstr>'19-0201 Bulk Fuel Exhibit 2'!OLE_LINK1</vt:lpstr>
      <vt:lpstr>'19-0201 Bulk Fuel Exhibit 2'!Print_Area</vt:lpstr>
    </vt:vector>
  </TitlesOfParts>
  <Company>ISTHA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tdeldin</dc:creator>
  <cp:lastModifiedBy>Shaw, Julia</cp:lastModifiedBy>
  <cp:lastPrinted>2018-07-31T18:04:37Z</cp:lastPrinted>
  <dcterms:created xsi:type="dcterms:W3CDTF">2018-01-16T20:25:48Z</dcterms:created>
  <dcterms:modified xsi:type="dcterms:W3CDTF">2020-01-23T15:48:18Z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0x010100E9ECFFE60EB1164AB50B94C0E9EC6A46</vt:lpwstr>
  </property>
</Properties>
</file>